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96" yWindow="60" windowWidth="15525" windowHeight="1164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<sst xmlns="http://schemas.openxmlformats.org/spreadsheetml/2006/main" count="480" uniqueCount="221">
  <si>
    <t>Data</t>
  </si>
  <si>
    <t>Prezzo</t>
  </si>
  <si>
    <t xml:space="preserve">Prezzo </t>
  </si>
  <si>
    <t>acquisto</t>
  </si>
  <si>
    <t>%</t>
  </si>
  <si>
    <t>Nome Titolo</t>
  </si>
  <si>
    <t>Analista</t>
  </si>
  <si>
    <t>Agricultural Products Ambassadors Int.</t>
  </si>
  <si>
    <t>AMIE</t>
  </si>
  <si>
    <t>Archer Daniels Midland</t>
  </si>
  <si>
    <t>ADM</t>
  </si>
  <si>
    <t>Champps Enter</t>
  </si>
  <si>
    <t>CMPP</t>
  </si>
  <si>
    <t>Cohu Inc.</t>
  </si>
  <si>
    <t>COHU</t>
  </si>
  <si>
    <t>Communications Equipment OSI Systems</t>
  </si>
  <si>
    <t>OSIS</t>
  </si>
  <si>
    <t>D.R. Horton</t>
  </si>
  <si>
    <t>DHI</t>
  </si>
  <si>
    <t>Homebuilder Frequency Electronics</t>
  </si>
  <si>
    <t>FEI</t>
  </si>
  <si>
    <t>Nokia</t>
  </si>
  <si>
    <t>NOK</t>
  </si>
  <si>
    <t>Online Marketing Varian Semiconductors</t>
  </si>
  <si>
    <t>VSEA</t>
  </si>
  <si>
    <t>Pfizer Inc.</t>
  </si>
  <si>
    <t>PFE</t>
  </si>
  <si>
    <t>Security Systems Traffix</t>
  </si>
  <si>
    <t>TRFX</t>
  </si>
  <si>
    <t>ISSI</t>
  </si>
  <si>
    <t>Suncor Energy</t>
  </si>
  <si>
    <t>SU</t>
  </si>
  <si>
    <t>Timing Electronics Integrated Device Techn.</t>
  </si>
  <si>
    <t>IDTI</t>
  </si>
  <si>
    <t>John Reese</t>
  </si>
  <si>
    <t>John Buckingham</t>
  </si>
  <si>
    <t>Simbolo</t>
  </si>
  <si>
    <t>Variazione</t>
  </si>
  <si>
    <t>Merck &amp; Co.</t>
  </si>
  <si>
    <t>MRK</t>
  </si>
  <si>
    <t>Anthracite Cap</t>
  </si>
  <si>
    <t>AHR</t>
  </si>
  <si>
    <t>Highway Holding</t>
  </si>
  <si>
    <t>HIHO</t>
  </si>
  <si>
    <t>C</t>
  </si>
  <si>
    <t>City Group</t>
  </si>
  <si>
    <t>Forest Labs</t>
  </si>
  <si>
    <t>FRX</t>
  </si>
  <si>
    <t>JP Morgan Chase and Co.</t>
  </si>
  <si>
    <t>JPM</t>
  </si>
  <si>
    <t>Dot Hill Systems Co.</t>
  </si>
  <si>
    <t>HILL</t>
  </si>
  <si>
    <t>Semiconductors Integrated Silicon Solutions</t>
  </si>
  <si>
    <t>Orbital Sciences Sp</t>
  </si>
  <si>
    <t>ORB</t>
  </si>
  <si>
    <t>Doral Financial</t>
  </si>
  <si>
    <t>DRL</t>
  </si>
  <si>
    <t>LFL</t>
  </si>
  <si>
    <t>Lan Airlines SA A</t>
  </si>
  <si>
    <t>GMR</t>
  </si>
  <si>
    <t>General Maritime CP</t>
  </si>
  <si>
    <t>Asianinfo Hldgs Inc</t>
  </si>
  <si>
    <t>ASIA</t>
  </si>
  <si>
    <t>Lilly Eli</t>
  </si>
  <si>
    <t>Microsoft</t>
  </si>
  <si>
    <t>Napsters</t>
  </si>
  <si>
    <t>LLY</t>
  </si>
  <si>
    <t>MSFT</t>
  </si>
  <si>
    <t>NAPS</t>
  </si>
  <si>
    <t>BSX</t>
  </si>
  <si>
    <t>AA</t>
  </si>
  <si>
    <t>SCR-A</t>
  </si>
  <si>
    <t>AFCO</t>
  </si>
  <si>
    <t>Boston Scientific Cp</t>
  </si>
  <si>
    <t>Alcoa Inc</t>
  </si>
  <si>
    <t>Sea Container Ltd A.</t>
  </si>
  <si>
    <t>Applied Films corp</t>
  </si>
  <si>
    <t>Benchmark electronic</t>
  </si>
  <si>
    <t>BHE</t>
  </si>
  <si>
    <t>Numero posizioni in portafoglio</t>
  </si>
  <si>
    <t>performance</t>
  </si>
  <si>
    <t>OMM</t>
  </si>
  <si>
    <t>SYMC</t>
  </si>
  <si>
    <t>FARO</t>
  </si>
  <si>
    <t>PRZ</t>
  </si>
  <si>
    <t>Symantec Cp</t>
  </si>
  <si>
    <t>Faro Tech Inc</t>
  </si>
  <si>
    <t>Paincare Holdings</t>
  </si>
  <si>
    <t>RSAS</t>
  </si>
  <si>
    <t>TTMI</t>
  </si>
  <si>
    <t>Rsa Security Inc</t>
  </si>
  <si>
    <t>Ttm Technologies I</t>
  </si>
  <si>
    <t>Omi Corporation</t>
  </si>
  <si>
    <t>CX</t>
  </si>
  <si>
    <t>Cemex Sa De Cv a Ads</t>
  </si>
  <si>
    <t>Veeco Instruments</t>
  </si>
  <si>
    <t>VECO</t>
  </si>
  <si>
    <t>Taipan - Brit Ryle</t>
  </si>
  <si>
    <t>Taipan - C. Amberger</t>
  </si>
  <si>
    <t>Taipan - W. Colburn</t>
  </si>
  <si>
    <t>QTWW</t>
  </si>
  <si>
    <t>ALTI</t>
  </si>
  <si>
    <t>NANX</t>
  </si>
  <si>
    <r>
      <t>Q</t>
    </r>
    <r>
      <rPr>
        <sz val="8"/>
        <rFont val="Arial"/>
        <family val="2"/>
      </rPr>
      <t>uantum Fuel Sys</t>
    </r>
  </si>
  <si>
    <t>Altair Nanotech Inc.</t>
  </si>
  <si>
    <t>Nanophase Techs Cp</t>
  </si>
  <si>
    <t>NSC</t>
  </si>
  <si>
    <t>Norfolk So Cp</t>
  </si>
  <si>
    <t>JAKK</t>
  </si>
  <si>
    <t>Jakks Pacific Inc.</t>
  </si>
  <si>
    <t>Telefonos de Mexico</t>
  </si>
  <si>
    <t>TMX</t>
  </si>
  <si>
    <t>Petrobras Energia</t>
  </si>
  <si>
    <t>PZE</t>
  </si>
  <si>
    <t>Crucell NV Ads</t>
  </si>
  <si>
    <t>CRXL</t>
  </si>
  <si>
    <t>target</t>
  </si>
  <si>
    <t>residuo %</t>
  </si>
  <si>
    <t>Potenziale</t>
  </si>
  <si>
    <t>Astrazeneca Plc</t>
  </si>
  <si>
    <t>AZN</t>
  </si>
  <si>
    <t>Infosys Technology Ltd</t>
  </si>
  <si>
    <t>INFY</t>
  </si>
  <si>
    <t>Ebay</t>
  </si>
  <si>
    <t>Biogen Idec Inc.</t>
  </si>
  <si>
    <t>Ubs Ag.</t>
  </si>
  <si>
    <t>Compan Vale Rio Doce</t>
  </si>
  <si>
    <t>Conocophillips</t>
  </si>
  <si>
    <t>Txu Group</t>
  </si>
  <si>
    <t>BIIB</t>
  </si>
  <si>
    <t>EBAY</t>
  </si>
  <si>
    <t>UBS</t>
  </si>
  <si>
    <t>RIO</t>
  </si>
  <si>
    <t>COP</t>
  </si>
  <si>
    <t>TXU</t>
  </si>
  <si>
    <t>RYI</t>
  </si>
  <si>
    <t>Ryerson Inc.</t>
  </si>
  <si>
    <t>Bank of America</t>
  </si>
  <si>
    <t>BAC</t>
  </si>
  <si>
    <t>Inco Ltd</t>
  </si>
  <si>
    <t>N</t>
  </si>
  <si>
    <t>TCC</t>
  </si>
  <si>
    <t>Trammell Crow</t>
  </si>
  <si>
    <t>DOX</t>
  </si>
  <si>
    <t>Amdocs Ltd</t>
  </si>
  <si>
    <t>HMC</t>
  </si>
  <si>
    <t>RDY</t>
  </si>
  <si>
    <t>Honda Motor Co Ltd</t>
  </si>
  <si>
    <t>Dr Reddy's Lab Ltd</t>
  </si>
  <si>
    <t>Tele Norte Leste Partecipacoes</t>
  </si>
  <si>
    <t>TNE</t>
  </si>
  <si>
    <t>Chevron Corporation</t>
  </si>
  <si>
    <t>CVX</t>
  </si>
  <si>
    <t>CHK</t>
  </si>
  <si>
    <t>Chesapeake Energy</t>
  </si>
  <si>
    <t>American Retirement Corp.</t>
  </si>
  <si>
    <t>ACR</t>
  </si>
  <si>
    <t>Acusphere Inc.</t>
  </si>
  <si>
    <t xml:space="preserve">Allianz AG </t>
  </si>
  <si>
    <t>ACUS</t>
  </si>
  <si>
    <t>AZ</t>
  </si>
  <si>
    <t>Tower Group Inc</t>
  </si>
  <si>
    <t>Petrochina co.</t>
  </si>
  <si>
    <t>Bp Plc</t>
  </si>
  <si>
    <t>TWGP</t>
  </si>
  <si>
    <t>PTR</t>
  </si>
  <si>
    <t>BP</t>
  </si>
  <si>
    <t>China Life Insurance Ltd</t>
  </si>
  <si>
    <t>LFC</t>
  </si>
  <si>
    <t>ABT</t>
  </si>
  <si>
    <t>ANF</t>
  </si>
  <si>
    <t>AIB</t>
  </si>
  <si>
    <t>FCBP</t>
  </si>
  <si>
    <t>JEF</t>
  </si>
  <si>
    <t>TOT</t>
  </si>
  <si>
    <t>RCL</t>
  </si>
  <si>
    <t>Abbot Laboratories</t>
  </si>
  <si>
    <t>Abercrombie &amp; Fitch</t>
  </si>
  <si>
    <t>Allied Irish Plc</t>
  </si>
  <si>
    <t>First Community Bancorp</t>
  </si>
  <si>
    <t>Jefferies group</t>
  </si>
  <si>
    <t>Total</t>
  </si>
  <si>
    <t>Royal Caribbean</t>
  </si>
  <si>
    <t>Taipan - Erin Beale</t>
  </si>
  <si>
    <t>Taipan - M. Denholm</t>
  </si>
  <si>
    <t>Zacks Advisor</t>
  </si>
  <si>
    <t>Za. Ann H. Heffron</t>
  </si>
  <si>
    <t>Za. Claudio Freitas</t>
  </si>
  <si>
    <t>Za. Duong Vuong</t>
  </si>
  <si>
    <t>Za. Greg Sukenik</t>
  </si>
  <si>
    <t>Za. Jason Napodano</t>
  </si>
  <si>
    <t>Za. Jay Ritter</t>
  </si>
  <si>
    <t>IQT Joseph Mc Kittrick</t>
  </si>
  <si>
    <t>Za. Michael Schrage</t>
  </si>
  <si>
    <t>Za. Lawrence Orlowski</t>
  </si>
  <si>
    <t>Za. Jon Kolb</t>
  </si>
  <si>
    <t>Za. Sheraz A. Mian</t>
  </si>
  <si>
    <t>Za. Paul Cheung</t>
  </si>
  <si>
    <t>Za. Paul Raman</t>
  </si>
  <si>
    <t>Za. Rob Plaza</t>
  </si>
  <si>
    <t>Za. Sandeep Parmar</t>
  </si>
  <si>
    <t>Yahoo  Consenso</t>
  </si>
  <si>
    <t>Numero</t>
  </si>
  <si>
    <t>giorni</t>
  </si>
  <si>
    <t>Apache Corporation</t>
  </si>
  <si>
    <t>APA</t>
  </si>
  <si>
    <t>media giorni</t>
  </si>
  <si>
    <t>l'analista non pone targets</t>
  </si>
  <si>
    <t>3-5 anni</t>
  </si>
  <si>
    <t>Orizzonte</t>
  </si>
  <si>
    <t>6 mesi</t>
  </si>
  <si>
    <t>12 mesi</t>
  </si>
  <si>
    <t>Durata media</t>
  </si>
  <si>
    <t>investimenti</t>
  </si>
  <si>
    <t>maggiore 3 anni</t>
  </si>
  <si>
    <t>da 1 a 3 mesi</t>
  </si>
  <si>
    <t>da 6 mesi a 2 anni</t>
  </si>
  <si>
    <t>variabile - 2-3 anni</t>
  </si>
  <si>
    <t>nd</t>
  </si>
  <si>
    <t>revisione target</t>
  </si>
  <si>
    <t>data</t>
  </si>
</sst>
</file>

<file path=xl/styles.xml><?xml version="1.0" encoding="utf-8"?>
<styleSheet xmlns="http://schemas.openxmlformats.org/spreadsheetml/2006/main">
  <numFmts count="3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$-409]#,##0.00"/>
    <numFmt numFmtId="173" formatCode="&quot;Sì&quot;;&quot;Sì&quot;;&quot;No&quot;"/>
    <numFmt numFmtId="174" formatCode="&quot;Vero&quot;;&quot;Vero&quot;;&quot;Falso&quot;"/>
    <numFmt numFmtId="175" formatCode="&quot;Attivo&quot;;&quot;Attivo&quot;;&quot;Disattivo&quot;"/>
    <numFmt numFmtId="176" formatCode="[$€-2]\ #.##000_);[Red]\([$€-2]\ #.##000\)"/>
    <numFmt numFmtId="177" formatCode="[$-410]dddd\ d\ mmmm\ yyyy"/>
    <numFmt numFmtId="178" formatCode="dd/mm/yy;@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h\.mm\.ss"/>
    <numFmt numFmtId="184" formatCode="d/m/yy;@"/>
    <numFmt numFmtId="185" formatCode="dd/mm/yy"/>
    <numFmt numFmtId="186" formatCode="d/m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7.5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8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2" fillId="2" borderId="0" xfId="0" applyFont="1" applyFill="1" applyBorder="1" applyAlignment="1">
      <alignment horizontal="center"/>
    </xf>
    <xf numFmtId="14" fontId="2" fillId="2" borderId="0" xfId="0" applyNumberFormat="1" applyFont="1" applyFill="1" applyBorder="1" applyAlignment="1">
      <alignment horizontal="center"/>
    </xf>
    <xf numFmtId="2" fontId="2" fillId="2" borderId="0" xfId="0" applyNumberFormat="1" applyFont="1" applyFill="1" applyBorder="1" applyAlignment="1">
      <alignment horizontal="center"/>
    </xf>
    <xf numFmtId="10" fontId="2" fillId="2" borderId="0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2" borderId="0" xfId="0" applyFont="1" applyFill="1" applyBorder="1" applyAlignment="1">
      <alignment/>
    </xf>
    <xf numFmtId="14" fontId="2" fillId="2" borderId="0" xfId="0" applyNumberFormat="1" applyFont="1" applyFill="1" applyBorder="1" applyAlignment="1">
      <alignment horizontal="left"/>
    </xf>
    <xf numFmtId="0" fontId="3" fillId="2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/>
    </xf>
    <xf numFmtId="10" fontId="1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7" fillId="0" borderId="0" xfId="15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7" fillId="0" borderId="0" xfId="15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0" fontId="2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10" fontId="1" fillId="0" borderId="0" xfId="0" applyNumberFormat="1" applyFont="1" applyBorder="1" applyAlignment="1">
      <alignment horizontal="center"/>
    </xf>
    <xf numFmtId="2" fontId="0" fillId="0" borderId="0" xfId="0" applyNumberFormat="1" applyBorder="1" applyAlignment="1">
      <alignment/>
    </xf>
    <xf numFmtId="10" fontId="2" fillId="0" borderId="0" xfId="0" applyNumberFormat="1" applyFont="1" applyBorder="1" applyAlignment="1">
      <alignment horizontal="right"/>
    </xf>
    <xf numFmtId="0" fontId="0" fillId="0" borderId="0" xfId="0" applyBorder="1" applyAlignment="1">
      <alignment horizontal="left"/>
    </xf>
    <xf numFmtId="10" fontId="0" fillId="0" borderId="0" xfId="0" applyNumberFormat="1" applyBorder="1" applyAlignment="1">
      <alignment/>
    </xf>
    <xf numFmtId="0" fontId="1" fillId="0" borderId="0" xfId="0" applyFont="1" applyFill="1" applyBorder="1" applyAlignment="1">
      <alignment horizontal="left"/>
    </xf>
    <xf numFmtId="4" fontId="1" fillId="0" borderId="0" xfId="0" applyNumberFormat="1" applyFont="1" applyFill="1" applyBorder="1" applyAlignment="1">
      <alignment/>
    </xf>
    <xf numFmtId="10" fontId="1" fillId="0" borderId="0" xfId="0" applyNumberFormat="1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14" fontId="1" fillId="0" borderId="0" xfId="0" applyNumberFormat="1" applyFont="1" applyFill="1" applyBorder="1" applyAlignment="1">
      <alignment horizontal="left"/>
    </xf>
    <xf numFmtId="2" fontId="1" fillId="0" borderId="0" xfId="0" applyNumberFormat="1" applyFont="1" applyFill="1" applyBorder="1" applyAlignment="1">
      <alignment horizontal="right"/>
    </xf>
    <xf numFmtId="4" fontId="4" fillId="0" borderId="0" xfId="0" applyNumberFormat="1" applyFont="1" applyFill="1" applyBorder="1" applyAlignment="1">
      <alignment horizontal="right"/>
    </xf>
    <xf numFmtId="4" fontId="1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 wrapText="1"/>
    </xf>
    <xf numFmtId="2" fontId="0" fillId="0" borderId="0" xfId="0" applyNumberFormat="1" applyFill="1" applyBorder="1" applyAlignment="1">
      <alignment/>
    </xf>
    <xf numFmtId="0" fontId="7" fillId="0" borderId="0" xfId="15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7" fillId="0" borderId="0" xfId="15" applyFont="1" applyAlignment="1">
      <alignment horizontal="center" wrapText="1"/>
    </xf>
    <xf numFmtId="185" fontId="2" fillId="2" borderId="0" xfId="0" applyNumberFormat="1" applyFont="1" applyFill="1" applyBorder="1" applyAlignment="1">
      <alignment horizontal="center"/>
    </xf>
    <xf numFmtId="1" fontId="2" fillId="2" borderId="0" xfId="0" applyNumberFormat="1" applyFont="1" applyFill="1" applyBorder="1" applyAlignment="1">
      <alignment horizontal="center"/>
    </xf>
    <xf numFmtId="1" fontId="1" fillId="0" borderId="0" xfId="0" applyNumberFormat="1" applyFont="1" applyFill="1" applyAlignment="1">
      <alignment horizontal="right"/>
    </xf>
    <xf numFmtId="1" fontId="1" fillId="0" borderId="0" xfId="0" applyNumberFormat="1" applyFont="1" applyFill="1" applyBorder="1" applyAlignment="1">
      <alignment horizontal="right"/>
    </xf>
    <xf numFmtId="1" fontId="2" fillId="0" borderId="0" xfId="0" applyNumberFormat="1" applyFont="1" applyFill="1" applyBorder="1" applyAlignment="1">
      <alignment horizontal="right"/>
    </xf>
    <xf numFmtId="10" fontId="1" fillId="0" borderId="0" xfId="0" applyNumberFormat="1" applyFont="1" applyFill="1" applyBorder="1" applyAlignment="1">
      <alignment horizontal="left"/>
    </xf>
    <xf numFmtId="2" fontId="1" fillId="0" borderId="0" xfId="0" applyNumberFormat="1" applyFont="1" applyFill="1" applyBorder="1" applyAlignment="1">
      <alignment horizontal="center"/>
    </xf>
    <xf numFmtId="185" fontId="1" fillId="0" borderId="0" xfId="0" applyNumberFormat="1" applyFont="1" applyBorder="1" applyAlignment="1">
      <alignment horizontal="center"/>
    </xf>
    <xf numFmtId="185" fontId="1" fillId="0" borderId="0" xfId="0" applyNumberFormat="1" applyFont="1" applyFill="1" applyBorder="1" applyAlignment="1">
      <alignment horizontal="center"/>
    </xf>
    <xf numFmtId="185" fontId="0" fillId="0" borderId="0" xfId="0" applyNumberFormat="1" applyFill="1" applyBorder="1" applyAlignment="1">
      <alignment horizontal="center"/>
    </xf>
    <xf numFmtId="185" fontId="0" fillId="0" borderId="0" xfId="0" applyNumberFormat="1" applyBorder="1" applyAlignment="1">
      <alignment horizontal="center"/>
    </xf>
    <xf numFmtId="2" fontId="1" fillId="0" borderId="0" xfId="0" applyNumberFormat="1" applyFont="1" applyFill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finance.yahoo.com/q?s=SU&amp;d=t" TargetMode="External" /><Relationship Id="rId2" Type="http://schemas.openxmlformats.org/officeDocument/2006/relationships/hyperlink" Target="http://finance.yahoo.com/q?s=CMPP&amp;d=t" TargetMode="External" /><Relationship Id="rId3" Type="http://schemas.openxmlformats.org/officeDocument/2006/relationships/hyperlink" Target="http://finance.yahoo.com/q?s=ADM&amp;d=t" TargetMode="External" /><Relationship Id="rId4" Type="http://schemas.openxmlformats.org/officeDocument/2006/relationships/hyperlink" Target="http://finance.yahoo.com/q?s=DHI&amp;d=t" TargetMode="External" /><Relationship Id="rId5" Type="http://schemas.openxmlformats.org/officeDocument/2006/relationships/hyperlink" Target="http://finance.yahoo.com/q?s=AMIE&amp;d=t" TargetMode="External" /><Relationship Id="rId6" Type="http://schemas.openxmlformats.org/officeDocument/2006/relationships/hyperlink" Target="http://finance.yahoo.com/q?s=OSIS&amp;d=t" TargetMode="External" /><Relationship Id="rId7" Type="http://schemas.openxmlformats.org/officeDocument/2006/relationships/hyperlink" Target="http://finance.yahoo.com/q?s=FEI&amp;d=t" TargetMode="External" /><Relationship Id="rId8" Type="http://schemas.openxmlformats.org/officeDocument/2006/relationships/hyperlink" Target="http://finance.yahoo.com/q?s=NOK&amp;d=t" TargetMode="External" /><Relationship Id="rId9" Type="http://schemas.openxmlformats.org/officeDocument/2006/relationships/hyperlink" Target="http://finance.yahoo.com/q?s=VSEA&amp;d=t" TargetMode="External" /><Relationship Id="rId10" Type="http://schemas.openxmlformats.org/officeDocument/2006/relationships/hyperlink" Target="http://finance.yahoo.com/q?s=IDTI&amp;d=t" TargetMode="External" /><Relationship Id="rId11" Type="http://schemas.openxmlformats.org/officeDocument/2006/relationships/hyperlink" Target="http://finance.yahoo.com/q?s=TRFX&amp;d=t" TargetMode="External" /><Relationship Id="rId12" Type="http://schemas.openxmlformats.org/officeDocument/2006/relationships/hyperlink" Target="http://finance.yahoo.com/q?s=ISSI&amp;d=t" TargetMode="External" /><Relationship Id="rId13" Type="http://schemas.openxmlformats.org/officeDocument/2006/relationships/hyperlink" Target="http://finance.yahoo.com/q?s=COHU&amp;d=t" TargetMode="External" /><Relationship Id="rId14" Type="http://schemas.openxmlformats.org/officeDocument/2006/relationships/hyperlink" Target="http://finance.yahoo.com/q?s=PFE&amp;d=t" TargetMode="External" /><Relationship Id="rId15" Type="http://schemas.openxmlformats.org/officeDocument/2006/relationships/hyperlink" Target="http://finance.yahoo.com/q?s=RYI&amp;d=t" TargetMode="External" /><Relationship Id="rId16" Type="http://schemas.openxmlformats.org/officeDocument/2006/relationships/hyperlink" Target="http://finance.yahoo.com/q?s=MRK&amp;d=t" TargetMode="External" /><Relationship Id="rId17" Type="http://schemas.openxmlformats.org/officeDocument/2006/relationships/hyperlink" Target="http://finance.yahoo.com/q?s=HIHO&amp;d=t" TargetMode="External" /><Relationship Id="rId18" Type="http://schemas.openxmlformats.org/officeDocument/2006/relationships/hyperlink" Target="http://finance.yahoo.com/q?s=AHR&amp;d=t" TargetMode="External" /><Relationship Id="rId19" Type="http://schemas.openxmlformats.org/officeDocument/2006/relationships/hyperlink" Target="http://finance.yahoo.com/q?s=C&amp;d=t" TargetMode="External" /><Relationship Id="rId20" Type="http://schemas.openxmlformats.org/officeDocument/2006/relationships/hyperlink" Target="http://finance.yahoo.com/q?s=FRX&amp;d=t" TargetMode="External" /><Relationship Id="rId21" Type="http://schemas.openxmlformats.org/officeDocument/2006/relationships/hyperlink" Target="http://finance.yahoo.com/q?s=HILL&amp;d=t" TargetMode="External" /><Relationship Id="rId22" Type="http://schemas.openxmlformats.org/officeDocument/2006/relationships/hyperlink" Target="http://finance.yahoo.com/q?s=ORB&amp;d=t" TargetMode="External" /><Relationship Id="rId23" Type="http://schemas.openxmlformats.org/officeDocument/2006/relationships/hyperlink" Target="http://finance.yahoo.com/q?s=DRL&amp;d=t" TargetMode="External" /><Relationship Id="rId24" Type="http://schemas.openxmlformats.org/officeDocument/2006/relationships/hyperlink" Target="http://finance.yahoo.com/q?s=LFL&amp;d=t" TargetMode="External" /><Relationship Id="rId25" Type="http://schemas.openxmlformats.org/officeDocument/2006/relationships/hyperlink" Target="http://it.finance.yahoo.com/q?s=ASIA" TargetMode="External" /><Relationship Id="rId26" Type="http://schemas.openxmlformats.org/officeDocument/2006/relationships/hyperlink" Target="http://it.finance.yahoo.com/q?s=LLY" TargetMode="External" /><Relationship Id="rId27" Type="http://schemas.openxmlformats.org/officeDocument/2006/relationships/hyperlink" Target="http://it.finance.yahoo.com/q?s=MSFT" TargetMode="External" /><Relationship Id="rId28" Type="http://schemas.openxmlformats.org/officeDocument/2006/relationships/hyperlink" Target="http://it.finance.yahoo.com/q?s=NAPS" TargetMode="External" /><Relationship Id="rId29" Type="http://schemas.openxmlformats.org/officeDocument/2006/relationships/hyperlink" Target="http://it.finance.yahoo.com/q?s=BSX" TargetMode="External" /><Relationship Id="rId30" Type="http://schemas.openxmlformats.org/officeDocument/2006/relationships/hyperlink" Target="http://it.finance.yahoo.com/q?s=AA" TargetMode="External" /><Relationship Id="rId31" Type="http://schemas.openxmlformats.org/officeDocument/2006/relationships/hyperlink" Target="http://it.finance.yahoo.com/q?s=SCR-A" TargetMode="External" /><Relationship Id="rId32" Type="http://schemas.openxmlformats.org/officeDocument/2006/relationships/hyperlink" Target="http://it.finance.yahoo.com/q?s=AFCO" TargetMode="External" /><Relationship Id="rId33" Type="http://schemas.openxmlformats.org/officeDocument/2006/relationships/hyperlink" Target="http://it.finance.yahoo.com/q?s=BHE" TargetMode="External" /><Relationship Id="rId34" Type="http://schemas.openxmlformats.org/officeDocument/2006/relationships/hyperlink" Target="http://it.finance.yahoo.com/q?s=OMI" TargetMode="External" /><Relationship Id="rId35" Type="http://schemas.openxmlformats.org/officeDocument/2006/relationships/hyperlink" Target="http://it.finance.yahoo.com/q?s=SYMC" TargetMode="External" /><Relationship Id="rId36" Type="http://schemas.openxmlformats.org/officeDocument/2006/relationships/hyperlink" Target="http://it.finance.yahoo.com/q?s=FARO" TargetMode="External" /><Relationship Id="rId37" Type="http://schemas.openxmlformats.org/officeDocument/2006/relationships/hyperlink" Target="http://it.finance.yahoo.com/q?s=PRZ" TargetMode="External" /><Relationship Id="rId38" Type="http://schemas.openxmlformats.org/officeDocument/2006/relationships/hyperlink" Target="http://it.finance.yahoo.com/q?s=RSAS" TargetMode="External" /><Relationship Id="rId39" Type="http://schemas.openxmlformats.org/officeDocument/2006/relationships/hyperlink" Target="http://it.finance.yahoo.com/q?s=TTMI" TargetMode="External" /><Relationship Id="rId40" Type="http://schemas.openxmlformats.org/officeDocument/2006/relationships/hyperlink" Target="http://it.finance.yahoo.com/q?s=CX" TargetMode="External" /><Relationship Id="rId41" Type="http://schemas.openxmlformats.org/officeDocument/2006/relationships/hyperlink" Target="http://finance.yahoo.com/q?s=VECO&amp;d=t" TargetMode="External" /><Relationship Id="rId42" Type="http://schemas.openxmlformats.org/officeDocument/2006/relationships/hyperlink" Target="http://it.finance.yahoo.com/q?s=QTWW" TargetMode="External" /><Relationship Id="rId43" Type="http://schemas.openxmlformats.org/officeDocument/2006/relationships/hyperlink" Target="http://it.finance.yahoo.com/q?s=ALTI" TargetMode="External" /><Relationship Id="rId44" Type="http://schemas.openxmlformats.org/officeDocument/2006/relationships/hyperlink" Target="http://it.finance.yahoo.com/q?s=NANX" TargetMode="External" /><Relationship Id="rId45" Type="http://schemas.openxmlformats.org/officeDocument/2006/relationships/hyperlink" Target="http://it.finance.yahoo.com/q?s=NSC" TargetMode="External" /><Relationship Id="rId46" Type="http://schemas.openxmlformats.org/officeDocument/2006/relationships/hyperlink" Target="http://finance.yahoo.com/q?s=JAKK&amp;d=t" TargetMode="External" /><Relationship Id="rId47" Type="http://schemas.openxmlformats.org/officeDocument/2006/relationships/hyperlink" Target="http://finance.yahoo.com/q?s=TMX&amp;d=t" TargetMode="External" /><Relationship Id="rId48" Type="http://schemas.openxmlformats.org/officeDocument/2006/relationships/hyperlink" Target="http://finance.yahoo.com/q?s=PZE&amp;d=t" TargetMode="External" /><Relationship Id="rId49" Type="http://schemas.openxmlformats.org/officeDocument/2006/relationships/hyperlink" Target="http://finance.yahoo.com/q?s=CRXL&amp;d=t" TargetMode="External" /><Relationship Id="rId50" Type="http://schemas.openxmlformats.org/officeDocument/2006/relationships/hyperlink" Target="http://finance.yahoo.com/q?s=AZN&amp;d=t" TargetMode="External" /><Relationship Id="rId51" Type="http://schemas.openxmlformats.org/officeDocument/2006/relationships/hyperlink" Target="http://finance.yahoo.com/q?s=INFY&amp;d=t" TargetMode="External" /><Relationship Id="rId52" Type="http://schemas.openxmlformats.org/officeDocument/2006/relationships/hyperlink" Target="http://finance.yahoo.com/q?s=BIIB&amp;d=t" TargetMode="External" /><Relationship Id="rId53" Type="http://schemas.openxmlformats.org/officeDocument/2006/relationships/hyperlink" Target="http://finance.yahoo.com/q?s=EBAY&amp;d=t" TargetMode="External" /><Relationship Id="rId54" Type="http://schemas.openxmlformats.org/officeDocument/2006/relationships/hyperlink" Target="http://finance.yahoo.com/q?s=UBS&amp;d=t" TargetMode="External" /><Relationship Id="rId55" Type="http://schemas.openxmlformats.org/officeDocument/2006/relationships/hyperlink" Target="http://finance.yahoo.com/q?s=RIO&amp;d=t" TargetMode="External" /><Relationship Id="rId56" Type="http://schemas.openxmlformats.org/officeDocument/2006/relationships/hyperlink" Target="http://finance.yahoo.com/q?s=COP&amp;d=t" TargetMode="External" /><Relationship Id="rId57" Type="http://schemas.openxmlformats.org/officeDocument/2006/relationships/hyperlink" Target="http://finance.yahoo.com/q?s=TXU&amp;d=t" TargetMode="External" /><Relationship Id="rId58" Type="http://schemas.openxmlformats.org/officeDocument/2006/relationships/hyperlink" Target="http://it.finance.yahoo.com/q?s=BAC" TargetMode="External" /><Relationship Id="rId59" Type="http://schemas.openxmlformats.org/officeDocument/2006/relationships/hyperlink" Target="http://finance.yahoo.com/q?s=N&amp;d=t" TargetMode="External" /><Relationship Id="rId60" Type="http://schemas.openxmlformats.org/officeDocument/2006/relationships/hyperlink" Target="http://finance.yahoo.com/q?s=TCC&amp;d=t" TargetMode="External" /><Relationship Id="rId61" Type="http://schemas.openxmlformats.org/officeDocument/2006/relationships/hyperlink" Target="http://finance.yahoo.com/q?s=DOX&amp;d=t" TargetMode="External" /><Relationship Id="rId62" Type="http://schemas.openxmlformats.org/officeDocument/2006/relationships/hyperlink" Target="http://finance.yahoo.com/q?s=HMC&amp;d=t" TargetMode="External" /><Relationship Id="rId63" Type="http://schemas.openxmlformats.org/officeDocument/2006/relationships/hyperlink" Target="http://finance.yahoo.com/q?s=RDY&amp;d=t" TargetMode="External" /><Relationship Id="rId64" Type="http://schemas.openxmlformats.org/officeDocument/2006/relationships/hyperlink" Target="http://finance.yahoo.com/q?s=TNE&amp;d=t" TargetMode="External" /><Relationship Id="rId65" Type="http://schemas.openxmlformats.org/officeDocument/2006/relationships/hyperlink" Target="http://finance.yahoo.com/q?s=BAC&amp;d=t" TargetMode="External" /><Relationship Id="rId66" Type="http://schemas.openxmlformats.org/officeDocument/2006/relationships/hyperlink" Target="http://finance.yahoo.com/q?s=CVX&amp;d=t" TargetMode="External" /><Relationship Id="rId67" Type="http://schemas.openxmlformats.org/officeDocument/2006/relationships/hyperlink" Target="http://finance.yahoo.com/q?s=CHK&amp;d=t" TargetMode="External" /><Relationship Id="rId68" Type="http://schemas.openxmlformats.org/officeDocument/2006/relationships/hyperlink" Target="http://it.finance.yahoo.com/q?s=ACR" TargetMode="External" /><Relationship Id="rId69" Type="http://schemas.openxmlformats.org/officeDocument/2006/relationships/hyperlink" Target="http://finance.yahoo.com/q?s=ACUS" TargetMode="External" /><Relationship Id="rId70" Type="http://schemas.openxmlformats.org/officeDocument/2006/relationships/hyperlink" Target="http://finance.yahoo.com/q?s=AZ" TargetMode="External" /><Relationship Id="rId71" Type="http://schemas.openxmlformats.org/officeDocument/2006/relationships/hyperlink" Target="http://finance.yahoo.com/q?s=TWGP" TargetMode="External" /><Relationship Id="rId72" Type="http://schemas.openxmlformats.org/officeDocument/2006/relationships/hyperlink" Target="http://finance.yahoo.com/q?s=PTR" TargetMode="External" /><Relationship Id="rId73" Type="http://schemas.openxmlformats.org/officeDocument/2006/relationships/hyperlink" Target="http://finance.yahoo.com/q?s=BP" TargetMode="External" /><Relationship Id="rId74" Type="http://schemas.openxmlformats.org/officeDocument/2006/relationships/hyperlink" Target="http://it.finance.yahoo.com/q?s=LFC" TargetMode="External" /><Relationship Id="rId75" Type="http://schemas.openxmlformats.org/officeDocument/2006/relationships/hyperlink" Target="http://it.finance.yahoo.com/q?s=ABT" TargetMode="External" /><Relationship Id="rId76" Type="http://schemas.openxmlformats.org/officeDocument/2006/relationships/hyperlink" Target="http://it.finance.yahoo.com/q?s=ANF" TargetMode="External" /><Relationship Id="rId77" Type="http://schemas.openxmlformats.org/officeDocument/2006/relationships/hyperlink" Target="http://it.finance.yahoo.com/q?s=AIB" TargetMode="External" /><Relationship Id="rId78" Type="http://schemas.openxmlformats.org/officeDocument/2006/relationships/hyperlink" Target="http://it.finance.yahoo.com/q?s=FCBP" TargetMode="External" /><Relationship Id="rId79" Type="http://schemas.openxmlformats.org/officeDocument/2006/relationships/hyperlink" Target="http://it.finance.yahoo.com/q?s=JEF" TargetMode="External" /><Relationship Id="rId80" Type="http://schemas.openxmlformats.org/officeDocument/2006/relationships/hyperlink" Target="http://it.finance.yahoo.com/q?s=TOT" TargetMode="External" /><Relationship Id="rId81" Type="http://schemas.openxmlformats.org/officeDocument/2006/relationships/hyperlink" Target="http://it.finance.yahoo.com/q?s=RCL" TargetMode="External" /><Relationship Id="rId82" Type="http://schemas.openxmlformats.org/officeDocument/2006/relationships/hyperlink" Target="http://finance.yahoo.com/q?s=APA" TargetMode="External" /><Relationship Id="rId8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0"/>
  <sheetViews>
    <sheetView tabSelected="1" zoomScale="90" zoomScaleNormal="90" zoomScaleSheetLayoutView="75" workbookViewId="0" topLeftCell="A1">
      <selection activeCell="A3" sqref="A3"/>
    </sheetView>
  </sheetViews>
  <sheetFormatPr defaultColWidth="9.140625" defaultRowHeight="12.75"/>
  <cols>
    <col min="1" max="1" width="31.7109375" style="9" bestFit="1" customWidth="1"/>
    <col min="2" max="2" width="12.28125" style="18" bestFit="1" customWidth="1"/>
    <col min="3" max="3" width="17.7109375" style="24" bestFit="1" customWidth="1"/>
    <col min="4" max="4" width="8.421875" style="50" bestFit="1" customWidth="1"/>
    <col min="5" max="5" width="8.57421875" style="22" bestFit="1" customWidth="1"/>
    <col min="6" max="6" width="9.421875" style="31" bestFit="1" customWidth="1"/>
    <col min="7" max="7" width="11.28125" style="43" bestFit="1" customWidth="1"/>
    <col min="8" max="8" width="11.57421875" style="25" bestFit="1" customWidth="1"/>
    <col min="9" max="9" width="9.140625" style="12" customWidth="1"/>
    <col min="10" max="10" width="14.140625" style="47" bestFit="1" customWidth="1"/>
    <col min="11" max="11" width="9.140625" style="11" customWidth="1"/>
    <col min="12" max="12" width="14.140625" style="9" bestFit="1" customWidth="1"/>
    <col min="13" max="13" width="13.57421875" style="24" bestFit="1" customWidth="1"/>
    <col min="14" max="16384" width="9.140625" style="9" customWidth="1"/>
  </cols>
  <sheetData>
    <row r="1" spans="1:13" s="5" customFormat="1" ht="12.75">
      <c r="A1" s="1" t="s">
        <v>5</v>
      </c>
      <c r="B1" s="1" t="s">
        <v>36</v>
      </c>
      <c r="C1" s="2" t="s">
        <v>6</v>
      </c>
      <c r="D1" s="40" t="s">
        <v>0</v>
      </c>
      <c r="E1" s="3" t="s">
        <v>1</v>
      </c>
      <c r="F1" s="3" t="s">
        <v>2</v>
      </c>
      <c r="G1" s="41" t="s">
        <v>202</v>
      </c>
      <c r="H1" s="4" t="s">
        <v>37</v>
      </c>
      <c r="I1" s="3" t="s">
        <v>116</v>
      </c>
      <c r="J1" s="40" t="s">
        <v>220</v>
      </c>
      <c r="K1" s="4" t="s">
        <v>118</v>
      </c>
      <c r="L1" s="4" t="s">
        <v>209</v>
      </c>
      <c r="M1" s="4" t="s">
        <v>212</v>
      </c>
    </row>
    <row r="2" spans="1:13" ht="12.75">
      <c r="A2" s="6"/>
      <c r="B2" s="1"/>
      <c r="C2" s="7"/>
      <c r="D2" s="40" t="s">
        <v>3</v>
      </c>
      <c r="E2" s="3" t="s">
        <v>3</v>
      </c>
      <c r="F2" s="40">
        <v>38908</v>
      </c>
      <c r="G2" s="41" t="s">
        <v>203</v>
      </c>
      <c r="H2" s="8" t="s">
        <v>4</v>
      </c>
      <c r="I2" s="3"/>
      <c r="J2" s="40" t="s">
        <v>219</v>
      </c>
      <c r="K2" s="4" t="s">
        <v>117</v>
      </c>
      <c r="L2" s="4" t="s">
        <v>116</v>
      </c>
      <c r="M2" s="4" t="s">
        <v>213</v>
      </c>
    </row>
    <row r="3" spans="1:13" ht="12.75">
      <c r="A3" s="15" t="s">
        <v>176</v>
      </c>
      <c r="B3" s="37" t="s">
        <v>169</v>
      </c>
      <c r="C3" s="26" t="s">
        <v>192</v>
      </c>
      <c r="D3" s="48">
        <v>38888</v>
      </c>
      <c r="E3" s="33">
        <v>42.34</v>
      </c>
      <c r="F3" s="51">
        <v>43.65</v>
      </c>
      <c r="G3" s="42">
        <f>F$2-D3</f>
        <v>20</v>
      </c>
      <c r="H3" s="28">
        <f>(F3-E3)/E3</f>
        <v>0.030940009447331013</v>
      </c>
      <c r="I3" s="29">
        <v>84</v>
      </c>
      <c r="J3" s="48">
        <v>38883</v>
      </c>
      <c r="K3" s="28">
        <f>(I3/F3)-1</f>
        <v>0.9243986254295533</v>
      </c>
      <c r="L3" s="18" t="s">
        <v>208</v>
      </c>
      <c r="M3" s="10" t="s">
        <v>214</v>
      </c>
    </row>
    <row r="4" spans="1:13" ht="12.75">
      <c r="A4" s="15" t="s">
        <v>182</v>
      </c>
      <c r="B4" s="37" t="s">
        <v>175</v>
      </c>
      <c r="C4" s="26" t="s">
        <v>192</v>
      </c>
      <c r="D4" s="48">
        <v>38888</v>
      </c>
      <c r="E4" s="33">
        <v>37.53</v>
      </c>
      <c r="F4" s="51">
        <v>37.34</v>
      </c>
      <c r="G4" s="42">
        <f>F$2-D4</f>
        <v>20</v>
      </c>
      <c r="H4" s="28">
        <f>(F4-E4)/E4</f>
        <v>-0.005062616573407879</v>
      </c>
      <c r="I4" s="29">
        <v>100</v>
      </c>
      <c r="J4" s="48">
        <v>38883</v>
      </c>
      <c r="K4" s="28">
        <f>(I4/F4)-1</f>
        <v>1.6780931976432778</v>
      </c>
      <c r="L4" s="18" t="s">
        <v>208</v>
      </c>
      <c r="M4" s="10" t="s">
        <v>214</v>
      </c>
    </row>
    <row r="5" spans="1:13" ht="12.75">
      <c r="A5" s="15" t="s">
        <v>9</v>
      </c>
      <c r="B5" s="16" t="s">
        <v>10</v>
      </c>
      <c r="C5" s="30" t="s">
        <v>35</v>
      </c>
      <c r="D5" s="48">
        <v>38232</v>
      </c>
      <c r="E5" s="27">
        <v>16.47</v>
      </c>
      <c r="F5" s="51">
        <v>43.11</v>
      </c>
      <c r="G5" s="42">
        <f>F$2-D5</f>
        <v>676</v>
      </c>
      <c r="H5" s="28">
        <f>(F5-E5)/E5</f>
        <v>1.6174863387978144</v>
      </c>
      <c r="I5" s="29">
        <v>60.5</v>
      </c>
      <c r="J5" s="48">
        <v>38891</v>
      </c>
      <c r="K5" s="28">
        <f>(I5/F5)-1</f>
        <v>0.4033866852238459</v>
      </c>
      <c r="L5" s="18" t="s">
        <v>208</v>
      </c>
      <c r="M5" s="10" t="s">
        <v>214</v>
      </c>
    </row>
    <row r="6" spans="1:13" ht="12.75">
      <c r="A6" s="15" t="s">
        <v>7</v>
      </c>
      <c r="B6" s="16" t="s">
        <v>8</v>
      </c>
      <c r="C6" s="30" t="s">
        <v>35</v>
      </c>
      <c r="D6" s="48">
        <v>38232</v>
      </c>
      <c r="E6" s="27">
        <v>12.23</v>
      </c>
      <c r="F6" s="51">
        <v>24.18</v>
      </c>
      <c r="G6" s="42">
        <f>F$2-D6</f>
        <v>676</v>
      </c>
      <c r="H6" s="28">
        <f>(F6-E6)/E6</f>
        <v>0.9771054783319705</v>
      </c>
      <c r="I6" s="29">
        <v>30</v>
      </c>
      <c r="J6" s="48">
        <v>38891</v>
      </c>
      <c r="K6" s="28">
        <f>(I6/F6)-1</f>
        <v>0.2406947890818858</v>
      </c>
      <c r="L6" s="18" t="s">
        <v>208</v>
      </c>
      <c r="M6" s="10" t="s">
        <v>214</v>
      </c>
    </row>
    <row r="7" spans="1:13" ht="12.75">
      <c r="A7" s="15" t="s">
        <v>17</v>
      </c>
      <c r="B7" s="16" t="s">
        <v>18</v>
      </c>
      <c r="C7" s="30" t="s">
        <v>35</v>
      </c>
      <c r="D7" s="48">
        <v>38232</v>
      </c>
      <c r="E7" s="27">
        <v>23.65</v>
      </c>
      <c r="F7" s="51">
        <v>23.5</v>
      </c>
      <c r="G7" s="42">
        <f>F$2-D7</f>
        <v>676</v>
      </c>
      <c r="H7" s="28">
        <f>(F7-E7)/E7</f>
        <v>-0.006342494714587678</v>
      </c>
      <c r="I7" s="29">
        <v>65.34</v>
      </c>
      <c r="J7" s="48">
        <v>38891</v>
      </c>
      <c r="K7" s="28">
        <f>(I7/F7)-1</f>
        <v>1.7804255319148936</v>
      </c>
      <c r="L7" s="18" t="s">
        <v>208</v>
      </c>
      <c r="M7" s="10" t="s">
        <v>214</v>
      </c>
    </row>
    <row r="8" spans="1:13" ht="12.75">
      <c r="A8" s="15" t="s">
        <v>19</v>
      </c>
      <c r="B8" s="16" t="s">
        <v>20</v>
      </c>
      <c r="C8" s="30" t="s">
        <v>35</v>
      </c>
      <c r="D8" s="48">
        <v>38232</v>
      </c>
      <c r="E8" s="27">
        <v>11.9</v>
      </c>
      <c r="F8" s="51">
        <v>12.46</v>
      </c>
      <c r="G8" s="42">
        <f>F$2-D8</f>
        <v>676</v>
      </c>
      <c r="H8" s="28">
        <f>(F8-E8)/E8</f>
        <v>0.047058823529411806</v>
      </c>
      <c r="I8" s="29">
        <v>25.8</v>
      </c>
      <c r="J8" s="48">
        <v>38891</v>
      </c>
      <c r="K8" s="28">
        <f>(I8/F8)-1</f>
        <v>1.0706260032102728</v>
      </c>
      <c r="L8" s="18" t="s">
        <v>208</v>
      </c>
      <c r="M8" s="10" t="s">
        <v>214</v>
      </c>
    </row>
    <row r="9" spans="1:13" ht="12.75">
      <c r="A9" s="15" t="s">
        <v>32</v>
      </c>
      <c r="B9" s="16" t="s">
        <v>33</v>
      </c>
      <c r="C9" s="30" t="s">
        <v>35</v>
      </c>
      <c r="D9" s="48">
        <v>38232</v>
      </c>
      <c r="E9" s="27">
        <v>10.05</v>
      </c>
      <c r="F9" s="51">
        <v>13.22</v>
      </c>
      <c r="G9" s="42">
        <f>F$2-D9</f>
        <v>676</v>
      </c>
      <c r="H9" s="28">
        <f>(F9-E9)/E9</f>
        <v>0.31542288557213927</v>
      </c>
      <c r="I9" s="29">
        <v>30.24</v>
      </c>
      <c r="J9" s="48">
        <v>38891</v>
      </c>
      <c r="K9" s="28">
        <f>(I9/F9)-1</f>
        <v>1.2874432677760965</v>
      </c>
      <c r="L9" s="18" t="s">
        <v>208</v>
      </c>
      <c r="M9" s="10" t="s">
        <v>214</v>
      </c>
    </row>
    <row r="10" spans="1:13" ht="12.75">
      <c r="A10" s="15" t="s">
        <v>52</v>
      </c>
      <c r="B10" s="16" t="s">
        <v>29</v>
      </c>
      <c r="C10" s="30" t="s">
        <v>35</v>
      </c>
      <c r="D10" s="48">
        <v>38232</v>
      </c>
      <c r="E10" s="27">
        <v>7.77</v>
      </c>
      <c r="F10" s="51">
        <v>5.42</v>
      </c>
      <c r="G10" s="42">
        <f>F$2-D10</f>
        <v>676</v>
      </c>
      <c r="H10" s="28">
        <f>(F10-E10)/E10</f>
        <v>-0.30244530244530243</v>
      </c>
      <c r="I10" s="29">
        <v>14.4</v>
      </c>
      <c r="J10" s="48">
        <v>38891</v>
      </c>
      <c r="K10" s="28">
        <f>(I10/F10)-1</f>
        <v>1.6568265682656826</v>
      </c>
      <c r="L10" s="18" t="s">
        <v>208</v>
      </c>
      <c r="M10" s="10" t="s">
        <v>214</v>
      </c>
    </row>
    <row r="11" spans="1:13" ht="12.75">
      <c r="A11" s="15" t="s">
        <v>21</v>
      </c>
      <c r="B11" s="16" t="s">
        <v>22</v>
      </c>
      <c r="C11" s="30" t="s">
        <v>35</v>
      </c>
      <c r="D11" s="48">
        <v>38232</v>
      </c>
      <c r="E11" s="27">
        <v>12.34</v>
      </c>
      <c r="F11" s="51">
        <v>19.4</v>
      </c>
      <c r="G11" s="42">
        <f>F$2-D11</f>
        <v>676</v>
      </c>
      <c r="H11" s="28">
        <f>(F11-E11)/E11</f>
        <v>0.5721231766612641</v>
      </c>
      <c r="I11" s="29">
        <v>43.99</v>
      </c>
      <c r="J11" s="48">
        <v>38891</v>
      </c>
      <c r="K11" s="28">
        <f>(I11/F11)-1</f>
        <v>1.2675257731958767</v>
      </c>
      <c r="L11" s="18" t="s">
        <v>208</v>
      </c>
      <c r="M11" s="10" t="s">
        <v>214</v>
      </c>
    </row>
    <row r="12" spans="1:13" ht="12.75">
      <c r="A12" s="15" t="s">
        <v>15</v>
      </c>
      <c r="B12" s="16" t="s">
        <v>16</v>
      </c>
      <c r="C12" s="30" t="s">
        <v>35</v>
      </c>
      <c r="D12" s="48">
        <v>38232</v>
      </c>
      <c r="E12" s="27">
        <v>15.42</v>
      </c>
      <c r="F12" s="51">
        <v>17.6</v>
      </c>
      <c r="G12" s="42">
        <f>F$2-D12</f>
        <v>676</v>
      </c>
      <c r="H12" s="28">
        <f>(F12-E12)/E12</f>
        <v>0.14137483787289246</v>
      </c>
      <c r="I12" s="29">
        <v>36</v>
      </c>
      <c r="J12" s="48">
        <v>38891</v>
      </c>
      <c r="K12" s="28">
        <f>(I12/F12)-1</f>
        <v>1.0454545454545454</v>
      </c>
      <c r="L12" s="18" t="s">
        <v>208</v>
      </c>
      <c r="M12" s="10" t="s">
        <v>214</v>
      </c>
    </row>
    <row r="13" spans="1:13" ht="12.75">
      <c r="A13" s="15" t="s">
        <v>27</v>
      </c>
      <c r="B13" s="16" t="s">
        <v>28</v>
      </c>
      <c r="C13" s="30" t="s">
        <v>35</v>
      </c>
      <c r="D13" s="48">
        <v>38232</v>
      </c>
      <c r="E13" s="27">
        <v>6.64</v>
      </c>
      <c r="F13" s="51">
        <v>5.4</v>
      </c>
      <c r="G13" s="42">
        <f>F$2-D13</f>
        <v>676</v>
      </c>
      <c r="H13" s="28">
        <f>(F13-E13)/E13</f>
        <v>-0.18674698795180714</v>
      </c>
      <c r="I13" s="29">
        <v>11.96</v>
      </c>
      <c r="J13" s="48">
        <v>38891</v>
      </c>
      <c r="K13" s="28">
        <f>(I13/F13)-1</f>
        <v>1.2148148148148148</v>
      </c>
      <c r="L13" s="18" t="s">
        <v>208</v>
      </c>
      <c r="M13" s="10" t="s">
        <v>214</v>
      </c>
    </row>
    <row r="14" spans="1:13" ht="12.75">
      <c r="A14" s="15" t="s">
        <v>23</v>
      </c>
      <c r="B14" s="16" t="s">
        <v>24</v>
      </c>
      <c r="C14" s="30" t="s">
        <v>35</v>
      </c>
      <c r="D14" s="48">
        <v>38232</v>
      </c>
      <c r="E14" s="27">
        <v>19.38</v>
      </c>
      <c r="F14" s="51">
        <v>29.48</v>
      </c>
      <c r="G14" s="42">
        <f>F$2-D14</f>
        <v>676</v>
      </c>
      <c r="H14" s="28">
        <f>(F14-E14)/E14</f>
        <v>0.521155830753354</v>
      </c>
      <c r="I14" s="29">
        <v>57.04</v>
      </c>
      <c r="J14" s="48">
        <v>38891</v>
      </c>
      <c r="K14" s="28">
        <f>(I14/F14)-1</f>
        <v>0.9348710990502034</v>
      </c>
      <c r="L14" s="18" t="s">
        <v>208</v>
      </c>
      <c r="M14" s="10" t="s">
        <v>214</v>
      </c>
    </row>
    <row r="15" spans="1:13" ht="12.75">
      <c r="A15" s="15" t="s">
        <v>13</v>
      </c>
      <c r="B15" s="16" t="s">
        <v>14</v>
      </c>
      <c r="C15" s="30" t="s">
        <v>35</v>
      </c>
      <c r="D15" s="48">
        <v>38240</v>
      </c>
      <c r="E15" s="27">
        <v>14.67</v>
      </c>
      <c r="F15" s="51">
        <v>16.89</v>
      </c>
      <c r="G15" s="42">
        <f>F$2-D15</f>
        <v>668</v>
      </c>
      <c r="H15" s="28">
        <f>(F15-E15)/E15</f>
        <v>0.15132924335378328</v>
      </c>
      <c r="I15" s="29">
        <v>37.24</v>
      </c>
      <c r="J15" s="48">
        <v>38891</v>
      </c>
      <c r="K15" s="28">
        <f>(I15/F15)-1</f>
        <v>1.2048549437537006</v>
      </c>
      <c r="L15" s="18" t="s">
        <v>208</v>
      </c>
      <c r="M15" s="10" t="s">
        <v>214</v>
      </c>
    </row>
    <row r="16" spans="1:13" ht="12.75">
      <c r="A16" s="15" t="s">
        <v>25</v>
      </c>
      <c r="B16" s="16" t="s">
        <v>26</v>
      </c>
      <c r="C16" s="30" t="s">
        <v>35</v>
      </c>
      <c r="D16" s="48">
        <v>38240</v>
      </c>
      <c r="E16" s="27">
        <v>31.86</v>
      </c>
      <c r="F16" s="51">
        <v>23.87</v>
      </c>
      <c r="G16" s="42">
        <f>F$2-D16</f>
        <v>668</v>
      </c>
      <c r="H16" s="28">
        <f>(F16-E16)/E16</f>
        <v>-0.25078468298807277</v>
      </c>
      <c r="I16" s="29">
        <v>57.75</v>
      </c>
      <c r="J16" s="48">
        <v>38891</v>
      </c>
      <c r="K16" s="28">
        <f>(I16/F16)-1</f>
        <v>1.4193548387096775</v>
      </c>
      <c r="L16" s="18" t="s">
        <v>208</v>
      </c>
      <c r="M16" s="10" t="s">
        <v>214</v>
      </c>
    </row>
    <row r="17" spans="1:13" ht="12.75">
      <c r="A17" s="15" t="s">
        <v>136</v>
      </c>
      <c r="B17" s="14" t="s">
        <v>135</v>
      </c>
      <c r="C17" s="30" t="s">
        <v>35</v>
      </c>
      <c r="D17" s="48">
        <v>38264</v>
      </c>
      <c r="E17" s="27">
        <v>17.59</v>
      </c>
      <c r="F17" s="51">
        <v>27.8</v>
      </c>
      <c r="G17" s="42">
        <f>F$2-D17</f>
        <v>644</v>
      </c>
      <c r="H17" s="28">
        <f>(F17-E17)/E17</f>
        <v>0.5804434337691871</v>
      </c>
      <c r="I17" s="29">
        <v>52.21</v>
      </c>
      <c r="J17" s="48">
        <v>38891</v>
      </c>
      <c r="K17" s="28">
        <f>(I17/F17)-1</f>
        <v>0.8780575539568345</v>
      </c>
      <c r="L17" s="18" t="s">
        <v>208</v>
      </c>
      <c r="M17" s="10" t="s">
        <v>214</v>
      </c>
    </row>
    <row r="18" spans="1:13" ht="12.75">
      <c r="A18" s="15" t="s">
        <v>38</v>
      </c>
      <c r="B18" s="16" t="s">
        <v>39</v>
      </c>
      <c r="C18" s="30" t="s">
        <v>35</v>
      </c>
      <c r="D18" s="48">
        <v>38306</v>
      </c>
      <c r="E18" s="27">
        <v>27.09</v>
      </c>
      <c r="F18" s="51">
        <v>36.82</v>
      </c>
      <c r="G18" s="42">
        <f>F$2-D18</f>
        <v>602</v>
      </c>
      <c r="H18" s="28">
        <f>(F18-E18)/E18</f>
        <v>0.35917312661498707</v>
      </c>
      <c r="I18" s="29">
        <v>65.18</v>
      </c>
      <c r="J18" s="48">
        <v>38891</v>
      </c>
      <c r="K18" s="28">
        <f>(I18/F18)-1</f>
        <v>0.7702335687126562</v>
      </c>
      <c r="L18" s="18" t="s">
        <v>208</v>
      </c>
      <c r="M18" s="10" t="s">
        <v>214</v>
      </c>
    </row>
    <row r="19" spans="1:13" ht="12.75">
      <c r="A19" s="15" t="s">
        <v>42</v>
      </c>
      <c r="B19" s="16" t="s">
        <v>43</v>
      </c>
      <c r="C19" s="30" t="s">
        <v>35</v>
      </c>
      <c r="D19" s="48">
        <v>38320</v>
      </c>
      <c r="E19" s="27">
        <v>4.39</v>
      </c>
      <c r="F19" s="51">
        <v>3.17</v>
      </c>
      <c r="G19" s="42">
        <f>F$2-D19</f>
        <v>588</v>
      </c>
      <c r="H19" s="28">
        <f>(F19-E19)/E19</f>
        <v>-0.2779043280182232</v>
      </c>
      <c r="I19" s="29">
        <v>6.9</v>
      </c>
      <c r="J19" s="48">
        <v>38891</v>
      </c>
      <c r="K19" s="28">
        <f>(I19/F19)-1</f>
        <v>1.1766561514195586</v>
      </c>
      <c r="L19" s="18" t="s">
        <v>208</v>
      </c>
      <c r="M19" s="10" t="s">
        <v>214</v>
      </c>
    </row>
    <row r="20" spans="1:13" ht="12.75">
      <c r="A20" s="15" t="s">
        <v>45</v>
      </c>
      <c r="B20" s="16" t="s">
        <v>44</v>
      </c>
      <c r="C20" s="30" t="s">
        <v>35</v>
      </c>
      <c r="D20" s="48">
        <v>38363</v>
      </c>
      <c r="E20" s="27">
        <v>48.34</v>
      </c>
      <c r="F20" s="51">
        <v>49.34</v>
      </c>
      <c r="G20" s="42">
        <f>F$2-D20</f>
        <v>545</v>
      </c>
      <c r="H20" s="28">
        <f>(F20-E20)/E20</f>
        <v>0.02068680182043856</v>
      </c>
      <c r="I20" s="29">
        <v>100.94</v>
      </c>
      <c r="J20" s="48">
        <v>38891</v>
      </c>
      <c r="K20" s="28">
        <f>(I20/F20)-1</f>
        <v>1.0458046209971625</v>
      </c>
      <c r="L20" s="18" t="s">
        <v>208</v>
      </c>
      <c r="M20" s="10" t="s">
        <v>214</v>
      </c>
    </row>
    <row r="21" spans="1:13" ht="13.5" customHeight="1">
      <c r="A21" s="15" t="s">
        <v>46</v>
      </c>
      <c r="B21" s="16" t="s">
        <v>47</v>
      </c>
      <c r="C21" s="30" t="s">
        <v>35</v>
      </c>
      <c r="D21" s="48">
        <v>38366</v>
      </c>
      <c r="E21" s="27">
        <v>42.17</v>
      </c>
      <c r="F21" s="51">
        <v>38.64</v>
      </c>
      <c r="G21" s="42">
        <f>F$2-D21</f>
        <v>542</v>
      </c>
      <c r="H21" s="28">
        <f>(F21-E21)/E21</f>
        <v>-0.08370879772350014</v>
      </c>
      <c r="I21" s="29">
        <v>66</v>
      </c>
      <c r="J21" s="48">
        <v>38891</v>
      </c>
      <c r="K21" s="28">
        <f>(I21/F21)-1</f>
        <v>0.7080745341614907</v>
      </c>
      <c r="L21" s="18" t="s">
        <v>208</v>
      </c>
      <c r="M21" s="10" t="s">
        <v>214</v>
      </c>
    </row>
    <row r="22" spans="1:13" ht="13.5" customHeight="1">
      <c r="A22" s="15" t="s">
        <v>48</v>
      </c>
      <c r="B22" s="16" t="s">
        <v>49</v>
      </c>
      <c r="C22" s="30" t="s">
        <v>35</v>
      </c>
      <c r="D22" s="48">
        <v>38376</v>
      </c>
      <c r="E22" s="27">
        <v>36.88</v>
      </c>
      <c r="F22" s="51">
        <v>42.58</v>
      </c>
      <c r="G22" s="42">
        <f>F$2-D22</f>
        <v>532</v>
      </c>
      <c r="H22" s="28">
        <f>(F22-E22)/E22</f>
        <v>0.15455531453362242</v>
      </c>
      <c r="I22" s="29">
        <v>79.88</v>
      </c>
      <c r="J22" s="48">
        <v>38891</v>
      </c>
      <c r="K22" s="28">
        <f>(I22/F22)-1</f>
        <v>0.8759981211836543</v>
      </c>
      <c r="L22" s="18" t="s">
        <v>208</v>
      </c>
      <c r="M22" s="10" t="s">
        <v>214</v>
      </c>
    </row>
    <row r="23" spans="1:13" ht="13.5" customHeight="1">
      <c r="A23" s="15" t="s">
        <v>50</v>
      </c>
      <c r="B23" s="16" t="s">
        <v>51</v>
      </c>
      <c r="C23" s="30" t="s">
        <v>35</v>
      </c>
      <c r="D23" s="48">
        <v>38397</v>
      </c>
      <c r="E23" s="27">
        <v>6.11</v>
      </c>
      <c r="F23" s="51">
        <v>3.46</v>
      </c>
      <c r="G23" s="42">
        <f>F$2-D23</f>
        <v>511</v>
      </c>
      <c r="H23" s="28">
        <f>(F23-E23)/E23</f>
        <v>-0.4337152209492635</v>
      </c>
      <c r="I23" s="29">
        <v>9.3</v>
      </c>
      <c r="J23" s="48">
        <v>38891</v>
      </c>
      <c r="K23" s="28">
        <f>(I23/F23)-1</f>
        <v>1.6878612716763008</v>
      </c>
      <c r="L23" s="18" t="s">
        <v>208</v>
      </c>
      <c r="M23" s="10" t="s">
        <v>214</v>
      </c>
    </row>
    <row r="24" spans="1:13" ht="13.5" customHeight="1">
      <c r="A24" s="15" t="s">
        <v>95</v>
      </c>
      <c r="B24" s="16" t="s">
        <v>96</v>
      </c>
      <c r="C24" s="30" t="s">
        <v>35</v>
      </c>
      <c r="D24" s="48">
        <v>38401</v>
      </c>
      <c r="E24" s="27">
        <v>15.25</v>
      </c>
      <c r="F24" s="51">
        <v>23.59</v>
      </c>
      <c r="G24" s="42">
        <f>F$2-D24</f>
        <v>507</v>
      </c>
      <c r="H24" s="28">
        <f>(F24-E24)/E24</f>
        <v>0.5468852459016393</v>
      </c>
      <c r="I24" s="29">
        <v>39.6</v>
      </c>
      <c r="J24" s="48">
        <v>38891</v>
      </c>
      <c r="K24" s="28">
        <f>(I24/F24)-1</f>
        <v>0.678677405680373</v>
      </c>
      <c r="L24" s="18" t="s">
        <v>208</v>
      </c>
      <c r="M24" s="10" t="s">
        <v>214</v>
      </c>
    </row>
    <row r="25" spans="1:13" ht="13.5" customHeight="1">
      <c r="A25" s="15" t="s">
        <v>55</v>
      </c>
      <c r="B25" s="16" t="s">
        <v>56</v>
      </c>
      <c r="C25" s="30" t="s">
        <v>35</v>
      </c>
      <c r="D25" s="48">
        <v>38408</v>
      </c>
      <c r="E25" s="27">
        <v>19.54</v>
      </c>
      <c r="F25" s="51">
        <v>6.14</v>
      </c>
      <c r="G25" s="42">
        <f>F$2-D25</f>
        <v>500</v>
      </c>
      <c r="H25" s="28">
        <f>(F25-E25)/E25</f>
        <v>-0.6857727737973387</v>
      </c>
      <c r="I25" s="29">
        <v>11.33</v>
      </c>
      <c r="J25" s="48">
        <v>38891</v>
      </c>
      <c r="K25" s="28">
        <f>(I25/F25)-1</f>
        <v>0.8452768729641695</v>
      </c>
      <c r="L25" s="18" t="s">
        <v>208</v>
      </c>
      <c r="M25" s="10" t="s">
        <v>214</v>
      </c>
    </row>
    <row r="26" spans="1:13" ht="13.5" customHeight="1">
      <c r="A26" s="15" t="s">
        <v>61</v>
      </c>
      <c r="B26" s="16" t="s">
        <v>62</v>
      </c>
      <c r="C26" s="30" t="s">
        <v>35</v>
      </c>
      <c r="D26" s="48">
        <v>38422</v>
      </c>
      <c r="E26" s="27">
        <v>4.86</v>
      </c>
      <c r="F26" s="51">
        <v>4.43</v>
      </c>
      <c r="G26" s="42">
        <f>F$2-D26</f>
        <v>486</v>
      </c>
      <c r="H26" s="28">
        <f>(F26-E26)/E26</f>
        <v>-0.08847736625514416</v>
      </c>
      <c r="I26" s="29">
        <v>9</v>
      </c>
      <c r="J26" s="48">
        <v>38891</v>
      </c>
      <c r="K26" s="28">
        <f>(I26/F26)-1</f>
        <v>1.0316027088036117</v>
      </c>
      <c r="L26" s="18" t="s">
        <v>208</v>
      </c>
      <c r="M26" s="10" t="s">
        <v>214</v>
      </c>
    </row>
    <row r="27" spans="1:13" ht="13.5" customHeight="1">
      <c r="A27" s="15" t="s">
        <v>60</v>
      </c>
      <c r="B27" s="16" t="s">
        <v>59</v>
      </c>
      <c r="C27" s="30" t="s">
        <v>35</v>
      </c>
      <c r="D27" s="48">
        <v>38422</v>
      </c>
      <c r="E27" s="27">
        <v>46.05</v>
      </c>
      <c r="F27" s="51">
        <v>38.11</v>
      </c>
      <c r="G27" s="42">
        <f>F$2-D27</f>
        <v>486</v>
      </c>
      <c r="H27" s="28">
        <f>(F27-E27)/E27</f>
        <v>-0.17242128121606945</v>
      </c>
      <c r="I27" s="29">
        <v>75.08</v>
      </c>
      <c r="J27" s="48">
        <v>38891</v>
      </c>
      <c r="K27" s="28">
        <f>(I27/F27)-1</f>
        <v>0.9700865914458148</v>
      </c>
      <c r="L27" s="18" t="s">
        <v>208</v>
      </c>
      <c r="M27" s="10" t="s">
        <v>214</v>
      </c>
    </row>
    <row r="28" spans="1:13" ht="13.5" customHeight="1">
      <c r="A28" s="15" t="s">
        <v>63</v>
      </c>
      <c r="B28" s="16" t="s">
        <v>66</v>
      </c>
      <c r="C28" s="30" t="s">
        <v>35</v>
      </c>
      <c r="D28" s="48">
        <v>38429</v>
      </c>
      <c r="E28" s="27">
        <v>52.41</v>
      </c>
      <c r="F28" s="51">
        <v>56.27</v>
      </c>
      <c r="G28" s="42">
        <f>F$2-D28</f>
        <v>479</v>
      </c>
      <c r="H28" s="28">
        <f>(F28-E28)/E28</f>
        <v>0.07365006678114877</v>
      </c>
      <c r="I28" s="29">
        <v>109.35</v>
      </c>
      <c r="J28" s="48">
        <v>38891</v>
      </c>
      <c r="K28" s="28">
        <f>(I28/F28)-1</f>
        <v>0.9433090456726496</v>
      </c>
      <c r="L28" s="18" t="s">
        <v>208</v>
      </c>
      <c r="M28" s="10" t="s">
        <v>214</v>
      </c>
    </row>
    <row r="29" spans="1:13" ht="13.5" customHeight="1">
      <c r="A29" s="15" t="s">
        <v>64</v>
      </c>
      <c r="B29" s="16" t="s">
        <v>67</v>
      </c>
      <c r="C29" s="30" t="s">
        <v>35</v>
      </c>
      <c r="D29" s="48">
        <v>38429</v>
      </c>
      <c r="E29" s="27">
        <v>24.28</v>
      </c>
      <c r="F29" s="51">
        <v>23.5</v>
      </c>
      <c r="G29" s="42">
        <f>F$2-D29</f>
        <v>479</v>
      </c>
      <c r="H29" s="28">
        <f>(F29-E29)/E29</f>
        <v>-0.032125205930807296</v>
      </c>
      <c r="I29" s="29">
        <v>54.25</v>
      </c>
      <c r="J29" s="48">
        <v>38891</v>
      </c>
      <c r="K29" s="28">
        <f>(I29/F29)-1</f>
        <v>1.3085106382978724</v>
      </c>
      <c r="L29" s="18" t="s">
        <v>208</v>
      </c>
      <c r="M29" s="10" t="s">
        <v>214</v>
      </c>
    </row>
    <row r="30" spans="1:13" ht="13.5" customHeight="1">
      <c r="A30" s="15" t="s">
        <v>74</v>
      </c>
      <c r="B30" s="14" t="s">
        <v>70</v>
      </c>
      <c r="C30" s="30" t="s">
        <v>35</v>
      </c>
      <c r="D30" s="48">
        <v>38450</v>
      </c>
      <c r="E30" s="32">
        <v>31.61</v>
      </c>
      <c r="F30" s="51">
        <v>33.41</v>
      </c>
      <c r="G30" s="42">
        <f>F$2-D30</f>
        <v>458</v>
      </c>
      <c r="H30" s="28">
        <f>(F30-E30)/E30</f>
        <v>0.05694400506168925</v>
      </c>
      <c r="I30" s="29">
        <v>70.06</v>
      </c>
      <c r="J30" s="48">
        <v>38891</v>
      </c>
      <c r="K30" s="28">
        <f>(I30/F30)-1</f>
        <v>1.0969769530080815</v>
      </c>
      <c r="L30" s="18" t="s">
        <v>208</v>
      </c>
      <c r="M30" s="10" t="s">
        <v>214</v>
      </c>
    </row>
    <row r="31" spans="1:13" ht="13.5" customHeight="1">
      <c r="A31" s="15" t="s">
        <v>76</v>
      </c>
      <c r="B31" s="14" t="s">
        <v>72</v>
      </c>
      <c r="C31" s="30" t="s">
        <v>35</v>
      </c>
      <c r="D31" s="48">
        <v>38450</v>
      </c>
      <c r="E31" s="32">
        <v>23.66</v>
      </c>
      <c r="F31" s="51">
        <v>28.49</v>
      </c>
      <c r="G31" s="42">
        <f>F$2-D31</f>
        <v>458</v>
      </c>
      <c r="H31" s="28">
        <f>(F31-E31)/E31</f>
        <v>0.20414201183431946</v>
      </c>
      <c r="I31" s="29">
        <v>50.88</v>
      </c>
      <c r="J31" s="48">
        <v>38891</v>
      </c>
      <c r="K31" s="28">
        <f>(I31/F31)-1</f>
        <v>0.785889785889786</v>
      </c>
      <c r="L31" s="18" t="s">
        <v>208</v>
      </c>
      <c r="M31" s="10" t="s">
        <v>214</v>
      </c>
    </row>
    <row r="32" spans="1:13" ht="13.5" customHeight="1">
      <c r="A32" s="15" t="s">
        <v>73</v>
      </c>
      <c r="B32" s="14" t="s">
        <v>69</v>
      </c>
      <c r="C32" s="30" t="s">
        <v>35</v>
      </c>
      <c r="D32" s="48">
        <v>38450</v>
      </c>
      <c r="E32" s="32">
        <v>30.5</v>
      </c>
      <c r="F32" s="51">
        <v>16.36</v>
      </c>
      <c r="G32" s="42">
        <f>F$2-D32</f>
        <v>458</v>
      </c>
      <c r="H32" s="28">
        <f>(F32-E32)/E32</f>
        <v>-0.4636065573770492</v>
      </c>
      <c r="I32" s="29">
        <v>42</v>
      </c>
      <c r="J32" s="48">
        <v>38891</v>
      </c>
      <c r="K32" s="28">
        <f>(I32/F32)-1</f>
        <v>1.5672371638141809</v>
      </c>
      <c r="L32" s="18" t="s">
        <v>208</v>
      </c>
      <c r="M32" s="10" t="s">
        <v>214</v>
      </c>
    </row>
    <row r="33" spans="1:13" ht="13.5" customHeight="1">
      <c r="A33" s="15" t="s">
        <v>75</v>
      </c>
      <c r="B33" s="14" t="s">
        <v>71</v>
      </c>
      <c r="C33" s="30" t="s">
        <v>35</v>
      </c>
      <c r="D33" s="48">
        <v>38450</v>
      </c>
      <c r="E33" s="32">
        <v>16.85</v>
      </c>
      <c r="F33" s="51">
        <v>4.41</v>
      </c>
      <c r="G33" s="42">
        <f>F$2-D33</f>
        <v>458</v>
      </c>
      <c r="H33" s="28">
        <f>(F33-E33)/E33</f>
        <v>-0.7382789317507419</v>
      </c>
      <c r="I33" s="29">
        <v>9</v>
      </c>
      <c r="J33" s="48">
        <v>38891</v>
      </c>
      <c r="K33" s="28">
        <f>(I33/F33)-1</f>
        <v>1.0408163265306123</v>
      </c>
      <c r="L33" s="18" t="s">
        <v>208</v>
      </c>
      <c r="M33" s="10" t="s">
        <v>214</v>
      </c>
    </row>
    <row r="34" spans="1:13" ht="13.5" customHeight="1">
      <c r="A34" s="15" t="s">
        <v>77</v>
      </c>
      <c r="B34" s="14" t="s">
        <v>78</v>
      </c>
      <c r="C34" s="30" t="s">
        <v>35</v>
      </c>
      <c r="D34" s="48">
        <v>38460</v>
      </c>
      <c r="E34" s="32">
        <v>17.98</v>
      </c>
      <c r="F34" s="51">
        <v>22.8</v>
      </c>
      <c r="G34" s="42">
        <f>F$2-D34</f>
        <v>448</v>
      </c>
      <c r="H34" s="28">
        <f>(F34-E34)/E34</f>
        <v>0.26807563959955505</v>
      </c>
      <c r="I34" s="29">
        <v>44.33</v>
      </c>
      <c r="J34" s="48">
        <v>38891</v>
      </c>
      <c r="K34" s="28">
        <f>(I34/F34)-1</f>
        <v>0.944298245614035</v>
      </c>
      <c r="L34" s="18" t="s">
        <v>208</v>
      </c>
      <c r="M34" s="10" t="s">
        <v>214</v>
      </c>
    </row>
    <row r="35" spans="1:13" ht="13.5" customHeight="1">
      <c r="A35" s="26" t="s">
        <v>92</v>
      </c>
      <c r="B35" s="14" t="s">
        <v>81</v>
      </c>
      <c r="C35" s="30" t="s">
        <v>35</v>
      </c>
      <c r="D35" s="48">
        <v>38464</v>
      </c>
      <c r="E35" s="33">
        <v>19.13</v>
      </c>
      <c r="F35" s="51">
        <v>21.72</v>
      </c>
      <c r="G35" s="42">
        <f>F$2-D35</f>
        <v>444</v>
      </c>
      <c r="H35" s="28">
        <f>(F35-E35)/E35</f>
        <v>0.1353894406691061</v>
      </c>
      <c r="I35" s="29">
        <v>40.04</v>
      </c>
      <c r="J35" s="48">
        <v>38891</v>
      </c>
      <c r="K35" s="28">
        <f>(I35/F35)-1</f>
        <v>0.843462246777164</v>
      </c>
      <c r="L35" s="18" t="s">
        <v>208</v>
      </c>
      <c r="M35" s="10" t="s">
        <v>214</v>
      </c>
    </row>
    <row r="36" spans="1:13" ht="13.5" customHeight="1">
      <c r="A36" s="15" t="s">
        <v>90</v>
      </c>
      <c r="B36" s="14" t="s">
        <v>88</v>
      </c>
      <c r="C36" s="30" t="s">
        <v>35</v>
      </c>
      <c r="D36" s="48">
        <v>38488</v>
      </c>
      <c r="E36" s="33">
        <v>10.2</v>
      </c>
      <c r="F36" s="51">
        <v>27.2</v>
      </c>
      <c r="G36" s="42">
        <f>F$2-D36</f>
        <v>420</v>
      </c>
      <c r="H36" s="28">
        <f>(F36-E36)/E36</f>
        <v>1.6666666666666667</v>
      </c>
      <c r="I36" s="29">
        <v>28.93</v>
      </c>
      <c r="J36" s="48">
        <v>38891</v>
      </c>
      <c r="K36" s="28">
        <f>(I36/F36)-1</f>
        <v>0.0636029411764707</v>
      </c>
      <c r="L36" s="18" t="s">
        <v>208</v>
      </c>
      <c r="M36" s="10" t="s">
        <v>214</v>
      </c>
    </row>
    <row r="37" spans="1:13" ht="13.5" customHeight="1">
      <c r="A37" s="15" t="s">
        <v>91</v>
      </c>
      <c r="B37" s="14" t="s">
        <v>89</v>
      </c>
      <c r="C37" s="30" t="s">
        <v>35</v>
      </c>
      <c r="D37" s="48">
        <v>38488</v>
      </c>
      <c r="E37" s="33">
        <v>7.52</v>
      </c>
      <c r="F37" s="51">
        <v>13.78</v>
      </c>
      <c r="G37" s="42">
        <f>F$2-D37</f>
        <v>420</v>
      </c>
      <c r="H37" s="28">
        <f>(F37-E37)/E37</f>
        <v>0.8324468085106383</v>
      </c>
      <c r="I37" s="29">
        <v>23.18</v>
      </c>
      <c r="J37" s="48">
        <v>38891</v>
      </c>
      <c r="K37" s="28">
        <f>(I37/F37)-1</f>
        <v>0.6821480406386067</v>
      </c>
      <c r="L37" s="18" t="s">
        <v>208</v>
      </c>
      <c r="M37" s="10" t="s">
        <v>214</v>
      </c>
    </row>
    <row r="38" spans="1:13" ht="13.5" customHeight="1">
      <c r="A38" s="34" t="s">
        <v>107</v>
      </c>
      <c r="B38" s="14" t="s">
        <v>106</v>
      </c>
      <c r="C38" s="30" t="s">
        <v>35</v>
      </c>
      <c r="D38" s="48">
        <v>38545</v>
      </c>
      <c r="E38" s="33">
        <v>32.61</v>
      </c>
      <c r="F38" s="51">
        <v>51.9</v>
      </c>
      <c r="G38" s="42">
        <f>F$2-D38</f>
        <v>363</v>
      </c>
      <c r="H38" s="28">
        <f>(F38-E38)/E38</f>
        <v>0.5915363385464582</v>
      </c>
      <c r="I38" s="29">
        <v>91.32</v>
      </c>
      <c r="J38" s="48">
        <v>38891</v>
      </c>
      <c r="K38" s="28">
        <f>(I38/F38)-1</f>
        <v>0.7595375722543352</v>
      </c>
      <c r="L38" s="18" t="s">
        <v>208</v>
      </c>
      <c r="M38" s="10" t="s">
        <v>214</v>
      </c>
    </row>
    <row r="39" spans="1:13" ht="13.5" customHeight="1">
      <c r="A39" s="15" t="s">
        <v>109</v>
      </c>
      <c r="B39" s="14" t="s">
        <v>108</v>
      </c>
      <c r="C39" s="30" t="s">
        <v>35</v>
      </c>
      <c r="D39" s="48">
        <v>38573</v>
      </c>
      <c r="E39" s="33">
        <v>17.1</v>
      </c>
      <c r="F39" s="51">
        <v>19.52</v>
      </c>
      <c r="G39" s="42">
        <f>F$2-D39</f>
        <v>335</v>
      </c>
      <c r="H39" s="28">
        <f>(F39-E39)/E39</f>
        <v>0.14152046783625719</v>
      </c>
      <c r="I39" s="29">
        <v>42</v>
      </c>
      <c r="J39" s="48">
        <v>38891</v>
      </c>
      <c r="K39" s="28">
        <f>(I39/F39)-1</f>
        <v>1.151639344262295</v>
      </c>
      <c r="L39" s="18" t="s">
        <v>208</v>
      </c>
      <c r="M39" s="10" t="s">
        <v>214</v>
      </c>
    </row>
    <row r="40" spans="1:13" ht="13.5" customHeight="1">
      <c r="A40" s="15" t="s">
        <v>137</v>
      </c>
      <c r="B40" s="14" t="s">
        <v>138</v>
      </c>
      <c r="C40" s="30" t="s">
        <v>35</v>
      </c>
      <c r="D40" s="48">
        <v>38727</v>
      </c>
      <c r="E40" s="33">
        <v>46.92</v>
      </c>
      <c r="F40" s="51">
        <v>49.14</v>
      </c>
      <c r="G40" s="42">
        <f>F$2-D40</f>
        <v>181</v>
      </c>
      <c r="H40" s="28">
        <f>(F40-E40)/E40</f>
        <v>0.047314578005115064</v>
      </c>
      <c r="I40" s="29">
        <v>90</v>
      </c>
      <c r="J40" s="48">
        <v>38891</v>
      </c>
      <c r="K40" s="28">
        <f>(I40/F40)-1</f>
        <v>0.8315018315018314</v>
      </c>
      <c r="L40" s="18" t="s">
        <v>208</v>
      </c>
      <c r="M40" s="10" t="s">
        <v>214</v>
      </c>
    </row>
    <row r="41" spans="1:13" ht="13.5" customHeight="1">
      <c r="A41" s="15" t="s">
        <v>154</v>
      </c>
      <c r="B41" s="37" t="s">
        <v>153</v>
      </c>
      <c r="C41" s="38" t="s">
        <v>35</v>
      </c>
      <c r="D41" s="48">
        <v>38825</v>
      </c>
      <c r="E41" s="33">
        <v>32.34</v>
      </c>
      <c r="F41" s="51">
        <v>29.2</v>
      </c>
      <c r="G41" s="42">
        <f>F$2-D41</f>
        <v>83</v>
      </c>
      <c r="H41" s="28">
        <f>(F41-E41)/E41</f>
        <v>-0.09709338280766863</v>
      </c>
      <c r="I41" s="29">
        <v>67.5</v>
      </c>
      <c r="J41" s="48">
        <v>38891</v>
      </c>
      <c r="K41" s="28">
        <f>(I41/F41)-1</f>
        <v>1.3116438356164384</v>
      </c>
      <c r="L41" s="18" t="s">
        <v>208</v>
      </c>
      <c r="M41" s="10" t="s">
        <v>214</v>
      </c>
    </row>
    <row r="42" spans="1:13" ht="13.5" customHeight="1">
      <c r="A42" s="15" t="s">
        <v>137</v>
      </c>
      <c r="B42" s="16" t="s">
        <v>138</v>
      </c>
      <c r="C42" s="30" t="s">
        <v>34</v>
      </c>
      <c r="D42" s="48">
        <v>38804</v>
      </c>
      <c r="E42" s="33">
        <v>46.62</v>
      </c>
      <c r="F42" s="51">
        <v>49.14</v>
      </c>
      <c r="G42" s="42">
        <f>F$2-D42</f>
        <v>104</v>
      </c>
      <c r="H42" s="28">
        <f>(F42-E42)/E42</f>
        <v>0.054054054054054126</v>
      </c>
      <c r="I42" s="29" t="s">
        <v>207</v>
      </c>
      <c r="J42" s="48"/>
      <c r="K42" s="46" t="s">
        <v>218</v>
      </c>
      <c r="L42" s="46" t="s">
        <v>218</v>
      </c>
      <c r="M42" s="45" t="s">
        <v>215</v>
      </c>
    </row>
    <row r="43" spans="1:13" ht="13.5" customHeight="1">
      <c r="A43" s="15" t="s">
        <v>151</v>
      </c>
      <c r="B43" s="16" t="s">
        <v>152</v>
      </c>
      <c r="C43" s="30" t="s">
        <v>34</v>
      </c>
      <c r="D43" s="48">
        <v>38804</v>
      </c>
      <c r="E43" s="33">
        <v>58.41</v>
      </c>
      <c r="F43" s="51">
        <v>64.27</v>
      </c>
      <c r="G43" s="42">
        <f>F$2-D43</f>
        <v>104</v>
      </c>
      <c r="H43" s="28">
        <f>(F43-E43)/E43</f>
        <v>0.10032528676596472</v>
      </c>
      <c r="I43" s="29" t="s">
        <v>207</v>
      </c>
      <c r="J43" s="48"/>
      <c r="K43" s="46" t="s">
        <v>218</v>
      </c>
      <c r="L43" s="46" t="s">
        <v>218</v>
      </c>
      <c r="M43" s="45" t="s">
        <v>215</v>
      </c>
    </row>
    <row r="44" spans="1:13" ht="13.5" customHeight="1">
      <c r="A44" s="15" t="s">
        <v>163</v>
      </c>
      <c r="B44" s="39" t="s">
        <v>166</v>
      </c>
      <c r="C44" s="30" t="s">
        <v>34</v>
      </c>
      <c r="D44" s="48">
        <v>38860</v>
      </c>
      <c r="E44" s="33">
        <v>71.1</v>
      </c>
      <c r="F44" s="51">
        <v>70.9</v>
      </c>
      <c r="G44" s="42">
        <f>F$2-D44</f>
        <v>48</v>
      </c>
      <c r="H44" s="28">
        <f>(F44-E44)/E44</f>
        <v>-0.0028129395218001218</v>
      </c>
      <c r="I44" s="29" t="s">
        <v>207</v>
      </c>
      <c r="J44" s="48"/>
      <c r="K44" s="46" t="s">
        <v>218</v>
      </c>
      <c r="L44" s="46" t="s">
        <v>218</v>
      </c>
      <c r="M44" s="45" t="s">
        <v>215</v>
      </c>
    </row>
    <row r="45" spans="1:13" ht="13.5" customHeight="1">
      <c r="A45" s="15" t="s">
        <v>162</v>
      </c>
      <c r="B45" s="39" t="s">
        <v>165</v>
      </c>
      <c r="C45" s="30" t="s">
        <v>34</v>
      </c>
      <c r="D45" s="48">
        <v>38860</v>
      </c>
      <c r="E45" s="33">
        <v>111</v>
      </c>
      <c r="F45" s="51">
        <v>109.41</v>
      </c>
      <c r="G45" s="42">
        <f>F$2-D45</f>
        <v>48</v>
      </c>
      <c r="H45" s="28">
        <f>(F45-E45)/E45</f>
        <v>-0.014324324324324355</v>
      </c>
      <c r="I45" s="29" t="s">
        <v>207</v>
      </c>
      <c r="J45" s="48"/>
      <c r="K45" s="46" t="s">
        <v>218</v>
      </c>
      <c r="L45" s="46" t="s">
        <v>218</v>
      </c>
      <c r="M45" s="45" t="s">
        <v>215</v>
      </c>
    </row>
    <row r="46" spans="1:13" ht="13.5" customHeight="1">
      <c r="A46" s="15" t="s">
        <v>161</v>
      </c>
      <c r="B46" s="39" t="s">
        <v>164</v>
      </c>
      <c r="C46" s="30" t="s">
        <v>34</v>
      </c>
      <c r="D46" s="48">
        <v>38860</v>
      </c>
      <c r="E46" s="33">
        <v>29.37</v>
      </c>
      <c r="F46" s="51">
        <v>28.99</v>
      </c>
      <c r="G46" s="42">
        <f>F$2-D46</f>
        <v>48</v>
      </c>
      <c r="H46" s="28">
        <f>(F46-E46)/E46</f>
        <v>-0.012938372488934374</v>
      </c>
      <c r="I46" s="29" t="s">
        <v>207</v>
      </c>
      <c r="J46" s="48"/>
      <c r="K46" s="46" t="s">
        <v>218</v>
      </c>
      <c r="L46" s="46" t="s">
        <v>218</v>
      </c>
      <c r="M46" s="45" t="s">
        <v>215</v>
      </c>
    </row>
    <row r="47" spans="1:13" ht="13.5" customHeight="1">
      <c r="A47" s="15" t="s">
        <v>178</v>
      </c>
      <c r="B47" s="37" t="s">
        <v>171</v>
      </c>
      <c r="C47" s="30" t="s">
        <v>34</v>
      </c>
      <c r="D47" s="48">
        <v>38888</v>
      </c>
      <c r="E47" s="33">
        <v>45.79</v>
      </c>
      <c r="F47" s="51">
        <v>48.33</v>
      </c>
      <c r="G47" s="42">
        <f>F$2-D47</f>
        <v>20</v>
      </c>
      <c r="H47" s="28">
        <f>(F47-E47)/E47</f>
        <v>0.055470626774404876</v>
      </c>
      <c r="I47" s="29" t="s">
        <v>207</v>
      </c>
      <c r="J47" s="48"/>
      <c r="K47" s="46" t="s">
        <v>218</v>
      </c>
      <c r="L47" s="46" t="s">
        <v>218</v>
      </c>
      <c r="M47" s="45" t="s">
        <v>215</v>
      </c>
    </row>
    <row r="48" spans="1:13" ht="13.5" customHeight="1">
      <c r="A48" s="15" t="s">
        <v>177</v>
      </c>
      <c r="B48" s="37" t="s">
        <v>170</v>
      </c>
      <c r="C48" s="30" t="s">
        <v>34</v>
      </c>
      <c r="D48" s="48">
        <v>38888</v>
      </c>
      <c r="E48" s="33">
        <v>56.99</v>
      </c>
      <c r="F48" s="51">
        <v>55.14</v>
      </c>
      <c r="G48" s="42">
        <f>F$2-D48</f>
        <v>20</v>
      </c>
      <c r="H48" s="28">
        <f>(F48-E48)/E48</f>
        <v>-0.03246183540972103</v>
      </c>
      <c r="I48" s="29" t="s">
        <v>207</v>
      </c>
      <c r="J48" s="48"/>
      <c r="K48" s="46" t="s">
        <v>218</v>
      </c>
      <c r="L48" s="46" t="s">
        <v>218</v>
      </c>
      <c r="M48" s="45" t="s">
        <v>215</v>
      </c>
    </row>
    <row r="49" spans="1:13" ht="13.5" customHeight="1">
      <c r="A49" s="15" t="s">
        <v>179</v>
      </c>
      <c r="B49" s="37" t="s">
        <v>172</v>
      </c>
      <c r="C49" s="30" t="s">
        <v>34</v>
      </c>
      <c r="D49" s="48">
        <v>38888</v>
      </c>
      <c r="E49" s="33">
        <v>60.13</v>
      </c>
      <c r="F49" s="51">
        <v>56.4</v>
      </c>
      <c r="G49" s="42">
        <f>F$2-D49</f>
        <v>20</v>
      </c>
      <c r="H49" s="28">
        <f>(F49-E49)/E49</f>
        <v>-0.06203226342923672</v>
      </c>
      <c r="I49" s="29" t="s">
        <v>207</v>
      </c>
      <c r="J49" s="48"/>
      <c r="K49" s="46" t="s">
        <v>218</v>
      </c>
      <c r="L49" s="46" t="s">
        <v>218</v>
      </c>
      <c r="M49" s="45" t="s">
        <v>215</v>
      </c>
    </row>
    <row r="50" spans="1:13" ht="13.5" customHeight="1">
      <c r="A50" s="15" t="s">
        <v>180</v>
      </c>
      <c r="B50" s="37" t="s">
        <v>173</v>
      </c>
      <c r="C50" s="30" t="s">
        <v>34</v>
      </c>
      <c r="D50" s="48">
        <v>38888</v>
      </c>
      <c r="E50" s="33">
        <v>26.98</v>
      </c>
      <c r="F50" s="51">
        <v>29.2</v>
      </c>
      <c r="G50" s="42">
        <f>F$2-D50</f>
        <v>20</v>
      </c>
      <c r="H50" s="28">
        <f>(F50-E50)/E50</f>
        <v>0.08228317272053369</v>
      </c>
      <c r="I50" s="29" t="s">
        <v>207</v>
      </c>
      <c r="J50" s="48"/>
      <c r="K50" s="46" t="s">
        <v>218</v>
      </c>
      <c r="L50" s="46" t="s">
        <v>218</v>
      </c>
      <c r="M50" s="45" t="s">
        <v>215</v>
      </c>
    </row>
    <row r="51" spans="1:13" ht="13.5" customHeight="1">
      <c r="A51" s="15" t="s">
        <v>181</v>
      </c>
      <c r="B51" s="37" t="s">
        <v>174</v>
      </c>
      <c r="C51" s="30" t="s">
        <v>34</v>
      </c>
      <c r="D51" s="48">
        <v>38888</v>
      </c>
      <c r="E51" s="33">
        <v>60.06</v>
      </c>
      <c r="F51" s="51">
        <v>66.18</v>
      </c>
      <c r="G51" s="42">
        <f>F$2-D51</f>
        <v>20</v>
      </c>
      <c r="H51" s="28">
        <f>(F51-E51)/E51</f>
        <v>0.10189810189810197</v>
      </c>
      <c r="I51" s="29" t="s">
        <v>207</v>
      </c>
      <c r="J51" s="48"/>
      <c r="K51" s="46" t="s">
        <v>218</v>
      </c>
      <c r="L51" s="46" t="s">
        <v>218</v>
      </c>
      <c r="M51" s="45" t="s">
        <v>215</v>
      </c>
    </row>
    <row r="52" spans="1:13" ht="13.5" customHeight="1">
      <c r="A52" s="15" t="s">
        <v>85</v>
      </c>
      <c r="B52" s="14" t="s">
        <v>82</v>
      </c>
      <c r="C52" s="30" t="s">
        <v>97</v>
      </c>
      <c r="D52" s="48">
        <v>38478</v>
      </c>
      <c r="E52" s="33">
        <v>19.33</v>
      </c>
      <c r="F52" s="51">
        <v>15.03</v>
      </c>
      <c r="G52" s="42">
        <f>F$2-D52</f>
        <v>430</v>
      </c>
      <c r="H52" s="28">
        <f>(F52-E52)/E52</f>
        <v>-0.22245214692188306</v>
      </c>
      <c r="I52" s="29" t="s">
        <v>207</v>
      </c>
      <c r="J52" s="48"/>
      <c r="K52" s="46" t="s">
        <v>218</v>
      </c>
      <c r="L52" s="46" t="s">
        <v>218</v>
      </c>
      <c r="M52" s="45" t="s">
        <v>216</v>
      </c>
    </row>
    <row r="53" spans="1:13" ht="13.5" customHeight="1">
      <c r="A53" s="15" t="s">
        <v>30</v>
      </c>
      <c r="B53" s="16" t="s">
        <v>31</v>
      </c>
      <c r="C53" s="26" t="s">
        <v>98</v>
      </c>
      <c r="D53" s="48">
        <v>38229</v>
      </c>
      <c r="E53" s="27">
        <v>28.87</v>
      </c>
      <c r="F53" s="51">
        <v>78.4</v>
      </c>
      <c r="G53" s="42">
        <f>F$2-D53</f>
        <v>679</v>
      </c>
      <c r="H53" s="28">
        <f>(F53-E53)/E53</f>
        <v>1.7156217526844475</v>
      </c>
      <c r="I53" s="29" t="s">
        <v>207</v>
      </c>
      <c r="J53" s="48"/>
      <c r="K53" s="46" t="s">
        <v>218</v>
      </c>
      <c r="L53" s="46" t="s">
        <v>218</v>
      </c>
      <c r="M53" s="45" t="s">
        <v>216</v>
      </c>
    </row>
    <row r="54" spans="1:13" ht="13.5" customHeight="1">
      <c r="A54" s="15" t="s">
        <v>204</v>
      </c>
      <c r="B54" s="39" t="s">
        <v>205</v>
      </c>
      <c r="C54" s="26" t="s">
        <v>98</v>
      </c>
      <c r="D54" s="48">
        <v>38895</v>
      </c>
      <c r="E54" s="33">
        <v>64.37</v>
      </c>
      <c r="F54" s="51">
        <v>67.69</v>
      </c>
      <c r="G54" s="42">
        <f>F$2-D54</f>
        <v>13</v>
      </c>
      <c r="H54" s="28">
        <f>(F54-E54)/E54</f>
        <v>0.05157682150069898</v>
      </c>
      <c r="I54" s="29" t="s">
        <v>207</v>
      </c>
      <c r="J54" s="48"/>
      <c r="K54" s="46" t="s">
        <v>218</v>
      </c>
      <c r="L54" s="46" t="s">
        <v>218</v>
      </c>
      <c r="M54" s="45" t="s">
        <v>216</v>
      </c>
    </row>
    <row r="55" spans="1:13" ht="13.5" customHeight="1">
      <c r="A55" s="15" t="s">
        <v>58</v>
      </c>
      <c r="B55" s="16" t="s">
        <v>57</v>
      </c>
      <c r="C55" s="30" t="s">
        <v>183</v>
      </c>
      <c r="D55" s="48">
        <v>38408</v>
      </c>
      <c r="E55" s="27">
        <v>35.4</v>
      </c>
      <c r="F55" s="51">
        <v>32.71</v>
      </c>
      <c r="G55" s="42">
        <f>F$2-D55</f>
        <v>500</v>
      </c>
      <c r="H55" s="28">
        <f>(F55-E55)/E55</f>
        <v>-0.07598870056497169</v>
      </c>
      <c r="I55" s="29" t="s">
        <v>207</v>
      </c>
      <c r="J55" s="48"/>
      <c r="K55" s="46" t="s">
        <v>218</v>
      </c>
      <c r="L55" s="46" t="s">
        <v>218</v>
      </c>
      <c r="M55" s="45" t="s">
        <v>216</v>
      </c>
    </row>
    <row r="56" spans="1:13" ht="13.5" customHeight="1">
      <c r="A56" s="15" t="s">
        <v>94</v>
      </c>
      <c r="B56" s="14" t="s">
        <v>93</v>
      </c>
      <c r="C56" s="30" t="s">
        <v>183</v>
      </c>
      <c r="D56" s="48">
        <v>38513</v>
      </c>
      <c r="E56" s="33">
        <v>40.35</v>
      </c>
      <c r="F56" s="51">
        <v>58.31</v>
      </c>
      <c r="G56" s="42">
        <f>F$2-D56</f>
        <v>395</v>
      </c>
      <c r="H56" s="28">
        <f>(F56-E56)/E56</f>
        <v>0.44510532837670386</v>
      </c>
      <c r="I56" s="29" t="s">
        <v>207</v>
      </c>
      <c r="J56" s="48"/>
      <c r="K56" s="46" t="s">
        <v>218</v>
      </c>
      <c r="L56" s="46" t="s">
        <v>218</v>
      </c>
      <c r="M56" s="45" t="s">
        <v>216</v>
      </c>
    </row>
    <row r="57" spans="1:13" ht="13.5" customHeight="1">
      <c r="A57" s="15" t="s">
        <v>110</v>
      </c>
      <c r="B57" s="14" t="s">
        <v>111</v>
      </c>
      <c r="C57" s="30" t="s">
        <v>183</v>
      </c>
      <c r="D57" s="48">
        <v>38601</v>
      </c>
      <c r="E57" s="33">
        <v>19.5</v>
      </c>
      <c r="F57" s="51">
        <v>21.41</v>
      </c>
      <c r="G57" s="42">
        <f>F$2-D57</f>
        <v>307</v>
      </c>
      <c r="H57" s="28">
        <f>(F57-E57)/E57</f>
        <v>0.09794871794871796</v>
      </c>
      <c r="I57" s="29" t="s">
        <v>207</v>
      </c>
      <c r="J57" s="48"/>
      <c r="K57" s="46" t="s">
        <v>218</v>
      </c>
      <c r="L57" s="46" t="s">
        <v>218</v>
      </c>
      <c r="M57" s="45" t="s">
        <v>216</v>
      </c>
    </row>
    <row r="58" spans="1:13" ht="13.5" customHeight="1">
      <c r="A58" s="15" t="s">
        <v>155</v>
      </c>
      <c r="B58" s="37" t="s">
        <v>156</v>
      </c>
      <c r="C58" s="30" t="s">
        <v>184</v>
      </c>
      <c r="D58" s="48">
        <v>38846</v>
      </c>
      <c r="E58" s="33">
        <v>25.87</v>
      </c>
      <c r="F58" s="51">
        <v>32.87</v>
      </c>
      <c r="G58" s="42">
        <f>F$2-D58</f>
        <v>62</v>
      </c>
      <c r="H58" s="28">
        <f>(F58-E58)/E58</f>
        <v>0.27058368766911467</v>
      </c>
      <c r="I58" s="29" t="s">
        <v>207</v>
      </c>
      <c r="J58" s="48"/>
      <c r="K58" s="46" t="s">
        <v>218</v>
      </c>
      <c r="L58" s="46" t="s">
        <v>218</v>
      </c>
      <c r="M58" s="45" t="s">
        <v>216</v>
      </c>
    </row>
    <row r="59" spans="1:13" ht="13.5" customHeight="1">
      <c r="A59" s="15" t="s">
        <v>40</v>
      </c>
      <c r="B59" s="16" t="s">
        <v>41</v>
      </c>
      <c r="C59" s="30" t="s">
        <v>99</v>
      </c>
      <c r="D59" s="48">
        <v>38320</v>
      </c>
      <c r="E59" s="27">
        <v>11.84</v>
      </c>
      <c r="F59" s="51">
        <v>12.13</v>
      </c>
      <c r="G59" s="42">
        <f>F$2-D59</f>
        <v>588</v>
      </c>
      <c r="H59" s="28">
        <f>(F59-E59)/E59</f>
        <v>0.024493243243243323</v>
      </c>
      <c r="I59" s="29" t="s">
        <v>207</v>
      </c>
      <c r="J59" s="48"/>
      <c r="K59" s="46" t="s">
        <v>218</v>
      </c>
      <c r="L59" s="46" t="s">
        <v>218</v>
      </c>
      <c r="M59" s="45" t="s">
        <v>216</v>
      </c>
    </row>
    <row r="60" spans="1:13" ht="13.5" customHeight="1">
      <c r="A60" s="15" t="s">
        <v>87</v>
      </c>
      <c r="B60" s="14" t="s">
        <v>84</v>
      </c>
      <c r="C60" s="30" t="s">
        <v>201</v>
      </c>
      <c r="D60" s="48">
        <v>38478</v>
      </c>
      <c r="E60" s="33">
        <v>4.49</v>
      </c>
      <c r="F60" s="51">
        <v>2.01</v>
      </c>
      <c r="G60" s="42">
        <f>F$2-D60</f>
        <v>430</v>
      </c>
      <c r="H60" s="28">
        <f>(F60-E60)/E60</f>
        <v>-0.5523385300668152</v>
      </c>
      <c r="I60" s="29">
        <v>3</v>
      </c>
      <c r="J60" s="48">
        <v>38899</v>
      </c>
      <c r="K60" s="28">
        <f>(I60/F60)-1</f>
        <v>0.4925373134328359</v>
      </c>
      <c r="L60" s="18" t="s">
        <v>211</v>
      </c>
      <c r="M60" s="45" t="s">
        <v>217</v>
      </c>
    </row>
    <row r="61" spans="1:13" ht="13.5" customHeight="1">
      <c r="A61" s="15" t="s">
        <v>114</v>
      </c>
      <c r="B61" s="14" t="s">
        <v>115</v>
      </c>
      <c r="C61" s="30" t="s">
        <v>201</v>
      </c>
      <c r="D61" s="48">
        <v>38629</v>
      </c>
      <c r="E61" s="33">
        <v>27.75</v>
      </c>
      <c r="F61" s="51">
        <v>21.34</v>
      </c>
      <c r="G61" s="42">
        <f>F$2-D61</f>
        <v>279</v>
      </c>
      <c r="H61" s="28">
        <f>(F61-E61)/E61</f>
        <v>-0.230990990990991</v>
      </c>
      <c r="I61" s="29">
        <v>32</v>
      </c>
      <c r="J61" s="48">
        <v>38899</v>
      </c>
      <c r="K61" s="28">
        <f>(I61/F61)-1</f>
        <v>0.499531396438613</v>
      </c>
      <c r="L61" s="18" t="s">
        <v>211</v>
      </c>
      <c r="M61" s="45" t="s">
        <v>217</v>
      </c>
    </row>
    <row r="62" spans="1:13" ht="13.5" customHeight="1">
      <c r="A62" s="15" t="s">
        <v>125</v>
      </c>
      <c r="B62" s="14" t="s">
        <v>131</v>
      </c>
      <c r="C62" s="30" t="s">
        <v>186</v>
      </c>
      <c r="D62" s="48">
        <v>38713</v>
      </c>
      <c r="E62" s="33">
        <v>47.875</v>
      </c>
      <c r="F62" s="51">
        <v>53.83</v>
      </c>
      <c r="G62" s="42">
        <f>F$2-D62</f>
        <v>195</v>
      </c>
      <c r="H62" s="28">
        <f>(F62-E62)/E62</f>
        <v>0.12438642297650127</v>
      </c>
      <c r="I62" s="29">
        <v>65</v>
      </c>
      <c r="J62" s="48">
        <v>38845</v>
      </c>
      <c r="K62" s="28">
        <f>(I62/F62)-1</f>
        <v>0.2075051086754598</v>
      </c>
      <c r="L62" s="18" t="s">
        <v>210</v>
      </c>
      <c r="M62" s="45" t="s">
        <v>217</v>
      </c>
    </row>
    <row r="63" spans="1:13" ht="13.5" customHeight="1">
      <c r="A63" s="15" t="s">
        <v>149</v>
      </c>
      <c r="B63" s="16" t="s">
        <v>150</v>
      </c>
      <c r="C63" s="30" t="s">
        <v>187</v>
      </c>
      <c r="D63" s="48">
        <v>38797</v>
      </c>
      <c r="E63" s="33">
        <v>17.55</v>
      </c>
      <c r="F63" s="51">
        <v>12.65</v>
      </c>
      <c r="G63" s="42">
        <f>F$2-D63</f>
        <v>111</v>
      </c>
      <c r="H63" s="28">
        <f>(F63-E63)/E63</f>
        <v>-0.2792022792022792</v>
      </c>
      <c r="I63" s="29">
        <v>20.5</v>
      </c>
      <c r="J63" s="48">
        <v>38839</v>
      </c>
      <c r="K63" s="28">
        <f>(I63/F63)-1</f>
        <v>0.6205533596837944</v>
      </c>
      <c r="L63" s="18" t="s">
        <v>210</v>
      </c>
      <c r="M63" s="45" t="s">
        <v>217</v>
      </c>
    </row>
    <row r="64" spans="1:13" ht="13.5" customHeight="1">
      <c r="A64" s="15" t="s">
        <v>158</v>
      </c>
      <c r="B64" s="39" t="s">
        <v>160</v>
      </c>
      <c r="C64" s="30" t="s">
        <v>188</v>
      </c>
      <c r="D64" s="48">
        <v>38853</v>
      </c>
      <c r="E64" s="33">
        <v>16.76</v>
      </c>
      <c r="F64" s="51">
        <v>15.64</v>
      </c>
      <c r="G64" s="42">
        <f>F$2-D64</f>
        <v>55</v>
      </c>
      <c r="H64" s="28">
        <f>(F64-E64)/E64</f>
        <v>-0.06682577565632464</v>
      </c>
      <c r="I64" s="29">
        <v>19</v>
      </c>
      <c r="J64" s="48">
        <v>38851</v>
      </c>
      <c r="K64" s="28">
        <f>(I64/F64)-1</f>
        <v>0.21483375959079276</v>
      </c>
      <c r="L64" s="18" t="s">
        <v>210</v>
      </c>
      <c r="M64" s="45" t="s">
        <v>217</v>
      </c>
    </row>
    <row r="65" spans="1:13" ht="13.5" customHeight="1">
      <c r="A65" s="15" t="s">
        <v>142</v>
      </c>
      <c r="B65" s="14" t="s">
        <v>141</v>
      </c>
      <c r="C65" s="15" t="s">
        <v>189</v>
      </c>
      <c r="D65" s="48">
        <v>38741</v>
      </c>
      <c r="E65" s="33">
        <v>27.64</v>
      </c>
      <c r="F65" s="51">
        <v>35.37</v>
      </c>
      <c r="G65" s="42">
        <f>F$2-D65</f>
        <v>167</v>
      </c>
      <c r="H65" s="28">
        <f>(F65-E65)/E65</f>
        <v>0.27966714905933415</v>
      </c>
      <c r="I65" s="29">
        <v>40</v>
      </c>
      <c r="J65" s="48">
        <v>38861</v>
      </c>
      <c r="K65" s="28">
        <f>(I65/F65)-1</f>
        <v>0.130901894260673</v>
      </c>
      <c r="L65" s="18" t="s">
        <v>210</v>
      </c>
      <c r="M65" s="45" t="s">
        <v>217</v>
      </c>
    </row>
    <row r="66" spans="1:13" ht="13.5" customHeight="1">
      <c r="A66" s="15" t="s">
        <v>119</v>
      </c>
      <c r="B66" s="14" t="s">
        <v>120</v>
      </c>
      <c r="C66" s="30" t="s">
        <v>190</v>
      </c>
      <c r="D66" s="48">
        <v>38658</v>
      </c>
      <c r="E66" s="33">
        <v>44.98</v>
      </c>
      <c r="F66" s="51">
        <v>60.34</v>
      </c>
      <c r="G66" s="42">
        <f>F$2-D66</f>
        <v>250</v>
      </c>
      <c r="H66" s="28">
        <f>(F66-E66)/E66</f>
        <v>0.341485104490885</v>
      </c>
      <c r="I66" s="29">
        <v>62</v>
      </c>
      <c r="J66" s="48">
        <v>38888</v>
      </c>
      <c r="K66" s="28">
        <f>(I66/F66)-1</f>
        <v>0.0275107722903547</v>
      </c>
      <c r="L66" s="18" t="s">
        <v>210</v>
      </c>
      <c r="M66" s="45" t="s">
        <v>217</v>
      </c>
    </row>
    <row r="67" spans="1:13" ht="13.5" customHeight="1">
      <c r="A67" s="15" t="s">
        <v>124</v>
      </c>
      <c r="B67" s="14" t="s">
        <v>129</v>
      </c>
      <c r="C67" s="30" t="s">
        <v>190</v>
      </c>
      <c r="D67" s="48">
        <v>38713</v>
      </c>
      <c r="E67" s="33">
        <v>45.9</v>
      </c>
      <c r="F67" s="51">
        <v>46.29</v>
      </c>
      <c r="G67" s="42">
        <f>F$2-D67</f>
        <v>195</v>
      </c>
      <c r="H67" s="28">
        <f>(F67-E67)/E67</f>
        <v>0.008496732026143804</v>
      </c>
      <c r="I67" s="29">
        <v>53</v>
      </c>
      <c r="J67" s="48">
        <v>38876</v>
      </c>
      <c r="K67" s="28">
        <f>(I67/F67)-1</f>
        <v>0.14495571397710094</v>
      </c>
      <c r="L67" s="18" t="s">
        <v>210</v>
      </c>
      <c r="M67" s="45" t="s">
        <v>217</v>
      </c>
    </row>
    <row r="68" spans="1:13" ht="13.5" customHeight="1">
      <c r="A68" s="15" t="s">
        <v>148</v>
      </c>
      <c r="B68" s="16" t="s">
        <v>146</v>
      </c>
      <c r="C68" s="30" t="s">
        <v>190</v>
      </c>
      <c r="D68" s="48">
        <v>38769</v>
      </c>
      <c r="E68" s="33">
        <v>30</v>
      </c>
      <c r="F68" s="51">
        <v>28.99</v>
      </c>
      <c r="G68" s="42">
        <f>F$2-D68</f>
        <v>139</v>
      </c>
      <c r="H68" s="28">
        <f>(F68-E68)/E68</f>
        <v>-0.03366666666666672</v>
      </c>
      <c r="I68" s="29">
        <v>34</v>
      </c>
      <c r="J68" s="48">
        <v>38873</v>
      </c>
      <c r="K68" s="28">
        <f>(I68/F68)-1</f>
        <v>0.17281821317695756</v>
      </c>
      <c r="L68" s="18" t="s">
        <v>210</v>
      </c>
      <c r="M68" s="45" t="s">
        <v>217</v>
      </c>
    </row>
    <row r="69" spans="1:13" ht="13.5" customHeight="1">
      <c r="A69" s="15" t="s">
        <v>157</v>
      </c>
      <c r="B69" s="39" t="s">
        <v>159</v>
      </c>
      <c r="C69" s="30" t="s">
        <v>190</v>
      </c>
      <c r="D69" s="48">
        <v>38853</v>
      </c>
      <c r="E69" s="33">
        <v>5.86</v>
      </c>
      <c r="F69" s="51">
        <v>3.87</v>
      </c>
      <c r="G69" s="42">
        <f>F$2-D69</f>
        <v>55</v>
      </c>
      <c r="H69" s="28">
        <f>(F69-E69)/E69</f>
        <v>-0.3395904436860068</v>
      </c>
      <c r="I69" s="29">
        <v>9</v>
      </c>
      <c r="J69" s="48">
        <v>38875</v>
      </c>
      <c r="K69" s="28">
        <f>(I69/F69)-1</f>
        <v>1.3255813953488373</v>
      </c>
      <c r="L69" s="18" t="s">
        <v>210</v>
      </c>
      <c r="M69" s="45" t="s">
        <v>217</v>
      </c>
    </row>
    <row r="70" spans="1:13" ht="13.5" customHeight="1">
      <c r="A70" s="15" t="s">
        <v>144</v>
      </c>
      <c r="B70" s="14" t="s">
        <v>143</v>
      </c>
      <c r="C70" s="15" t="s">
        <v>191</v>
      </c>
      <c r="D70" s="48">
        <v>38741</v>
      </c>
      <c r="E70" s="33">
        <v>32.38</v>
      </c>
      <c r="F70" s="51">
        <v>35.52</v>
      </c>
      <c r="G70" s="42">
        <f>F$2-D70</f>
        <v>167</v>
      </c>
      <c r="H70" s="28">
        <f>(F70-E70)/E70</f>
        <v>0.09697344039530575</v>
      </c>
      <c r="I70" s="29">
        <v>40.5</v>
      </c>
      <c r="J70" s="48">
        <v>38839</v>
      </c>
      <c r="K70" s="28">
        <f>(I70/F70)-1</f>
        <v>0.14020270270270263</v>
      </c>
      <c r="L70" s="18" t="s">
        <v>210</v>
      </c>
      <c r="M70" s="45" t="s">
        <v>217</v>
      </c>
    </row>
    <row r="71" spans="1:13" ht="13.5" customHeight="1">
      <c r="A71" s="15" t="s">
        <v>53</v>
      </c>
      <c r="B71" s="16" t="s">
        <v>54</v>
      </c>
      <c r="C71" s="26" t="s">
        <v>195</v>
      </c>
      <c r="D71" s="48">
        <v>38401</v>
      </c>
      <c r="E71" s="27">
        <v>10.53</v>
      </c>
      <c r="F71" s="51">
        <v>16.23</v>
      </c>
      <c r="G71" s="42">
        <f>F$2-D71</f>
        <v>507</v>
      </c>
      <c r="H71" s="28">
        <f>(F71-E71)/E71</f>
        <v>0.5413105413105415</v>
      </c>
      <c r="I71" s="31">
        <v>16.75</v>
      </c>
      <c r="J71" s="48">
        <v>38832</v>
      </c>
      <c r="K71" s="28">
        <f>(I71/F71)-1</f>
        <v>0.03203943314849034</v>
      </c>
      <c r="L71" s="18" t="s">
        <v>210</v>
      </c>
      <c r="M71" s="45" t="s">
        <v>217</v>
      </c>
    </row>
    <row r="72" spans="1:13" ht="13.5" customHeight="1">
      <c r="A72" s="15" t="s">
        <v>128</v>
      </c>
      <c r="B72" s="14" t="s">
        <v>134</v>
      </c>
      <c r="C72" s="26" t="s">
        <v>195</v>
      </c>
      <c r="D72" s="48">
        <v>38713</v>
      </c>
      <c r="E72" s="33">
        <v>50.9</v>
      </c>
      <c r="F72" s="51">
        <v>60.2</v>
      </c>
      <c r="G72" s="42">
        <f>F$2-D72</f>
        <v>195</v>
      </c>
      <c r="H72" s="28">
        <f>(F72-E72)/E72</f>
        <v>0.18271119842829087</v>
      </c>
      <c r="I72" s="29">
        <v>65</v>
      </c>
      <c r="J72" s="48">
        <v>38845</v>
      </c>
      <c r="K72" s="28">
        <f>(I72/F72)-1</f>
        <v>0.07973421926910285</v>
      </c>
      <c r="L72" s="18" t="s">
        <v>210</v>
      </c>
      <c r="M72" s="45" t="s">
        <v>217</v>
      </c>
    </row>
    <row r="73" spans="1:13" ht="13.5" customHeight="1">
      <c r="A73" s="15" t="s">
        <v>65</v>
      </c>
      <c r="B73" s="16" t="s">
        <v>68</v>
      </c>
      <c r="C73" s="30" t="s">
        <v>194</v>
      </c>
      <c r="D73" s="48">
        <v>38429</v>
      </c>
      <c r="E73" s="27">
        <v>7</v>
      </c>
      <c r="F73" s="51">
        <v>3.02</v>
      </c>
      <c r="G73" s="42">
        <f>F$2-D73</f>
        <v>479</v>
      </c>
      <c r="H73" s="28">
        <f>(F73-E73)/E73</f>
        <v>-0.5685714285714286</v>
      </c>
      <c r="I73" s="31">
        <v>3.25</v>
      </c>
      <c r="J73" s="48">
        <v>38860</v>
      </c>
      <c r="K73" s="28">
        <f>(I73/F73)-1</f>
        <v>0.07615894039735105</v>
      </c>
      <c r="L73" s="18" t="s">
        <v>210</v>
      </c>
      <c r="M73" s="45" t="s">
        <v>217</v>
      </c>
    </row>
    <row r="74" spans="1:13" ht="13.5" customHeight="1">
      <c r="A74" s="15" t="s">
        <v>126</v>
      </c>
      <c r="B74" s="14" t="s">
        <v>132</v>
      </c>
      <c r="C74" s="30" t="s">
        <v>193</v>
      </c>
      <c r="D74" s="48">
        <v>38713</v>
      </c>
      <c r="E74" s="33">
        <v>41.01</v>
      </c>
      <c r="F74" s="51">
        <v>23.45</v>
      </c>
      <c r="G74" s="42">
        <f>F$2-D74</f>
        <v>195</v>
      </c>
      <c r="H74" s="28">
        <f>(F74-E74)/E74</f>
        <v>-0.4281882467690807</v>
      </c>
      <c r="I74" s="29">
        <v>23</v>
      </c>
      <c r="J74" s="48">
        <v>38881</v>
      </c>
      <c r="K74" s="28">
        <f>(I74/F74)-1</f>
        <v>-0.019189765458422103</v>
      </c>
      <c r="L74" s="18" t="s">
        <v>210</v>
      </c>
      <c r="M74" s="45" t="s">
        <v>217</v>
      </c>
    </row>
    <row r="75" spans="1:13" ht="13.5" customHeight="1">
      <c r="A75" s="34" t="s">
        <v>139</v>
      </c>
      <c r="B75" s="14" t="s">
        <v>140</v>
      </c>
      <c r="C75" s="30" t="s">
        <v>193</v>
      </c>
      <c r="D75" s="48">
        <v>38741</v>
      </c>
      <c r="E75" s="33">
        <v>45.06</v>
      </c>
      <c r="F75" s="51">
        <v>65.01</v>
      </c>
      <c r="G75" s="42">
        <f>F$2-D75</f>
        <v>167</v>
      </c>
      <c r="H75" s="28">
        <f>(F75-E75)/E75</f>
        <v>0.4427430093209055</v>
      </c>
      <c r="I75" s="29">
        <v>63</v>
      </c>
      <c r="J75" s="48">
        <v>38840</v>
      </c>
      <c r="K75" s="28">
        <f>(I75/F75)-1</f>
        <v>-0.030918320258421894</v>
      </c>
      <c r="L75" s="18" t="s">
        <v>210</v>
      </c>
      <c r="M75" s="45" t="s">
        <v>217</v>
      </c>
    </row>
    <row r="76" spans="1:13" ht="13.5" customHeight="1">
      <c r="A76" s="15" t="s">
        <v>167</v>
      </c>
      <c r="B76" s="16" t="s">
        <v>168</v>
      </c>
      <c r="C76" s="26" t="s">
        <v>197</v>
      </c>
      <c r="D76" s="48">
        <v>38867</v>
      </c>
      <c r="E76" s="33">
        <v>59.25</v>
      </c>
      <c r="F76" s="51">
        <v>64.78</v>
      </c>
      <c r="G76" s="42">
        <f>F$2-D76</f>
        <v>41</v>
      </c>
      <c r="H76" s="28">
        <f>(F76-E76)/E76</f>
        <v>0.09333333333333335</v>
      </c>
      <c r="I76" s="29">
        <v>75</v>
      </c>
      <c r="J76" s="48">
        <v>38887</v>
      </c>
      <c r="K76" s="28">
        <f>(I76/F76)-1</f>
        <v>0.15776474220438397</v>
      </c>
      <c r="L76" s="18" t="s">
        <v>210</v>
      </c>
      <c r="M76" s="45" t="s">
        <v>217</v>
      </c>
    </row>
    <row r="77" spans="1:13" ht="13.5" customHeight="1">
      <c r="A77" s="15" t="s">
        <v>147</v>
      </c>
      <c r="B77" s="16" t="s">
        <v>145</v>
      </c>
      <c r="C77" s="15" t="s">
        <v>198</v>
      </c>
      <c r="D77" s="48">
        <v>38769</v>
      </c>
      <c r="E77" s="33">
        <v>29.19</v>
      </c>
      <c r="F77" s="51">
        <v>32.05</v>
      </c>
      <c r="G77" s="42">
        <f>F$2-D77</f>
        <v>139</v>
      </c>
      <c r="H77" s="28">
        <f>(F77-E77)/E77</f>
        <v>0.0979787598492633</v>
      </c>
      <c r="I77" s="29">
        <v>37</v>
      </c>
      <c r="J77" s="48">
        <v>38833</v>
      </c>
      <c r="K77" s="28">
        <f>(I77/F77)-1</f>
        <v>0.154446177847114</v>
      </c>
      <c r="L77" s="18" t="s">
        <v>210</v>
      </c>
      <c r="M77" s="45" t="s">
        <v>217</v>
      </c>
    </row>
    <row r="78" spans="1:13" ht="13.5" customHeight="1">
      <c r="A78" s="15" t="s">
        <v>123</v>
      </c>
      <c r="B78" s="14" t="s">
        <v>130</v>
      </c>
      <c r="C78" s="30" t="s">
        <v>199</v>
      </c>
      <c r="D78" s="48">
        <v>38713</v>
      </c>
      <c r="E78" s="33">
        <v>44.65</v>
      </c>
      <c r="F78" s="51">
        <v>26.98</v>
      </c>
      <c r="G78" s="42">
        <f>F$2-D78</f>
        <v>195</v>
      </c>
      <c r="H78" s="28">
        <f>(F78-E78)/E78</f>
        <v>-0.3957446808510638</v>
      </c>
      <c r="I78" s="29">
        <v>47</v>
      </c>
      <c r="J78" s="48">
        <v>38828</v>
      </c>
      <c r="K78" s="28">
        <f>(I78/F78)-1</f>
        <v>0.7420311341734618</v>
      </c>
      <c r="L78" s="18" t="s">
        <v>210</v>
      </c>
      <c r="M78" s="45" t="s">
        <v>217</v>
      </c>
    </row>
    <row r="79" spans="1:13" ht="13.5" customHeight="1">
      <c r="A79" s="15" t="s">
        <v>121</v>
      </c>
      <c r="B79" s="14" t="s">
        <v>122</v>
      </c>
      <c r="C79" s="30" t="s">
        <v>200</v>
      </c>
      <c r="D79" s="48">
        <v>38686</v>
      </c>
      <c r="E79" s="33">
        <v>71.76</v>
      </c>
      <c r="F79" s="51">
        <v>77.75</v>
      </c>
      <c r="G79" s="42">
        <f>F$2-D79</f>
        <v>222</v>
      </c>
      <c r="H79" s="28">
        <f>(F79-E79)/E79</f>
        <v>0.08347268673355622</v>
      </c>
      <c r="I79" s="29">
        <v>76.75</v>
      </c>
      <c r="J79" s="48">
        <v>38897</v>
      </c>
      <c r="K79" s="28">
        <f>(I79/F79)-1</f>
        <v>-0.012861736334405127</v>
      </c>
      <c r="L79" s="18" t="s">
        <v>210</v>
      </c>
      <c r="M79" s="45" t="s">
        <v>217</v>
      </c>
    </row>
    <row r="80" spans="1:13" ht="13.5" customHeight="1">
      <c r="A80" s="15" t="s">
        <v>127</v>
      </c>
      <c r="B80" s="14" t="s">
        <v>133</v>
      </c>
      <c r="C80" s="30" t="s">
        <v>196</v>
      </c>
      <c r="D80" s="48">
        <v>38713</v>
      </c>
      <c r="E80" s="33">
        <v>59.15</v>
      </c>
      <c r="F80" s="51">
        <v>67.34</v>
      </c>
      <c r="G80" s="42">
        <f>F$2-D80</f>
        <v>195</v>
      </c>
      <c r="H80" s="28">
        <f>(F80-E80)/E80</f>
        <v>0.13846153846153855</v>
      </c>
      <c r="I80" s="29">
        <v>63.8</v>
      </c>
      <c r="J80" s="48">
        <v>38895</v>
      </c>
      <c r="K80" s="28">
        <f>(I80/F80)-1</f>
        <v>-0.05256905256905264</v>
      </c>
      <c r="L80" s="18" t="s">
        <v>210</v>
      </c>
      <c r="M80" s="45" t="s">
        <v>217</v>
      </c>
    </row>
    <row r="81" spans="1:13" ht="13.5" customHeight="1">
      <c r="A81" s="15" t="s">
        <v>11</v>
      </c>
      <c r="B81" s="16" t="s">
        <v>12</v>
      </c>
      <c r="C81" s="30" t="s">
        <v>185</v>
      </c>
      <c r="D81" s="48">
        <v>38231</v>
      </c>
      <c r="E81" s="27">
        <v>8.34</v>
      </c>
      <c r="F81" s="51">
        <v>6.5</v>
      </c>
      <c r="G81" s="42">
        <f>F$2-D81</f>
        <v>677</v>
      </c>
      <c r="H81" s="28">
        <f>(F81-E81)/E81</f>
        <v>-0.22062350119904076</v>
      </c>
      <c r="I81" s="31">
        <v>8.5</v>
      </c>
      <c r="J81" s="48">
        <v>38893</v>
      </c>
      <c r="K81" s="28">
        <f>(I81/F81)-1</f>
        <v>0.3076923076923077</v>
      </c>
      <c r="L81" s="18" t="s">
        <v>210</v>
      </c>
      <c r="M81" s="45" t="s">
        <v>217</v>
      </c>
    </row>
    <row r="82" spans="1:13" ht="13.5" customHeight="1">
      <c r="A82" s="15" t="s">
        <v>86</v>
      </c>
      <c r="B82" s="14" t="s">
        <v>83</v>
      </c>
      <c r="C82" s="30" t="s">
        <v>185</v>
      </c>
      <c r="D82" s="48">
        <v>38478</v>
      </c>
      <c r="E82" s="33">
        <v>27.31</v>
      </c>
      <c r="F82" s="51">
        <v>17</v>
      </c>
      <c r="G82" s="42">
        <f>F$2-D82</f>
        <v>430</v>
      </c>
      <c r="H82" s="28">
        <f>(F82-E82)/E82</f>
        <v>-0.3775173928963749</v>
      </c>
      <c r="I82" s="31">
        <v>16.8</v>
      </c>
      <c r="J82" s="48">
        <v>38898</v>
      </c>
      <c r="K82" s="28">
        <f>(I82/F82)-1</f>
        <v>-0.0117647058823529</v>
      </c>
      <c r="L82" s="18" t="s">
        <v>210</v>
      </c>
      <c r="M82" s="45" t="s">
        <v>217</v>
      </c>
    </row>
    <row r="83" spans="1:13" ht="13.5" customHeight="1">
      <c r="A83" s="15" t="s">
        <v>104</v>
      </c>
      <c r="B83" s="14" t="s">
        <v>101</v>
      </c>
      <c r="C83" s="30" t="s">
        <v>185</v>
      </c>
      <c r="D83" s="48">
        <v>38537</v>
      </c>
      <c r="E83" s="33">
        <v>2.84</v>
      </c>
      <c r="F83" s="51">
        <v>3.08</v>
      </c>
      <c r="G83" s="42">
        <f>F$2-D83</f>
        <v>371</v>
      </c>
      <c r="H83" s="28">
        <f>(F83-E83)/E83</f>
        <v>0.08450704225352121</v>
      </c>
      <c r="I83" s="31">
        <v>3.3</v>
      </c>
      <c r="J83" s="48">
        <v>38895</v>
      </c>
      <c r="K83" s="28">
        <f>(I83/F83)-1</f>
        <v>0.0714285714285714</v>
      </c>
      <c r="L83" s="18" t="s">
        <v>210</v>
      </c>
      <c r="M83" s="45" t="s">
        <v>217</v>
      </c>
    </row>
    <row r="84" spans="1:13" ht="13.5" customHeight="1">
      <c r="A84" s="34" t="s">
        <v>105</v>
      </c>
      <c r="B84" s="14" t="s">
        <v>102</v>
      </c>
      <c r="C84" s="30" t="s">
        <v>185</v>
      </c>
      <c r="D84" s="48">
        <v>38537</v>
      </c>
      <c r="E84" s="33">
        <v>6.01</v>
      </c>
      <c r="F84" s="51">
        <v>6.79</v>
      </c>
      <c r="G84" s="42">
        <f>F$2-D84</f>
        <v>371</v>
      </c>
      <c r="H84" s="28">
        <f>(F84-E84)/E84</f>
        <v>0.12978369384359406</v>
      </c>
      <c r="I84" s="31">
        <v>7.5</v>
      </c>
      <c r="J84" s="48">
        <v>38897</v>
      </c>
      <c r="K84" s="28">
        <f>(I84/F84)-1</f>
        <v>0.10456553755522835</v>
      </c>
      <c r="L84" s="18" t="s">
        <v>210</v>
      </c>
      <c r="M84" s="45" t="s">
        <v>217</v>
      </c>
    </row>
    <row r="85" spans="1:13" ht="13.5" customHeight="1">
      <c r="A85" s="34" t="s">
        <v>103</v>
      </c>
      <c r="B85" s="14" t="s">
        <v>100</v>
      </c>
      <c r="C85" s="30" t="s">
        <v>185</v>
      </c>
      <c r="D85" s="48">
        <v>38537</v>
      </c>
      <c r="E85" s="33">
        <v>4.74</v>
      </c>
      <c r="F85" s="51">
        <v>3.12</v>
      </c>
      <c r="G85" s="42">
        <f>F$2-D85</f>
        <v>371</v>
      </c>
      <c r="H85" s="28">
        <f>(F85-E85)/E85</f>
        <v>-0.34177215189873417</v>
      </c>
      <c r="I85" s="31">
        <v>3.5</v>
      </c>
      <c r="J85" s="48">
        <v>38898</v>
      </c>
      <c r="K85" s="28">
        <f>(I85/F85)-1</f>
        <v>0.1217948717948718</v>
      </c>
      <c r="L85" s="18" t="s">
        <v>210</v>
      </c>
      <c r="M85" s="45" t="s">
        <v>217</v>
      </c>
    </row>
    <row r="86" spans="1:13" ht="13.5" customHeight="1">
      <c r="A86" s="15" t="s">
        <v>112</v>
      </c>
      <c r="B86" s="14" t="s">
        <v>113</v>
      </c>
      <c r="C86" s="30" t="s">
        <v>185</v>
      </c>
      <c r="D86" s="48">
        <v>38601</v>
      </c>
      <c r="E86" s="33">
        <v>15.5</v>
      </c>
      <c r="F86" s="51">
        <v>11.07</v>
      </c>
      <c r="G86" s="42">
        <f>F$2-D86</f>
        <v>307</v>
      </c>
      <c r="H86" s="28">
        <f>(F86-E86)/E86</f>
        <v>-0.2858064516129032</v>
      </c>
      <c r="I86" s="31">
        <v>13</v>
      </c>
      <c r="J86" s="48">
        <v>38890</v>
      </c>
      <c r="K86" s="28">
        <f>(I86/F86)-1</f>
        <v>0.17434507678410105</v>
      </c>
      <c r="L86" s="18" t="s">
        <v>210</v>
      </c>
      <c r="M86" s="45" t="s">
        <v>217</v>
      </c>
    </row>
    <row r="87" spans="1:13" s="5" customFormat="1" ht="12.75">
      <c r="A87" s="17" t="s">
        <v>79</v>
      </c>
      <c r="B87" s="18"/>
      <c r="C87" s="10"/>
      <c r="D87" s="49"/>
      <c r="E87" s="35"/>
      <c r="F87" s="31"/>
      <c r="G87" s="44" t="s">
        <v>206</v>
      </c>
      <c r="H87" s="19" t="s">
        <v>80</v>
      </c>
      <c r="I87" s="20"/>
      <c r="J87" s="47"/>
      <c r="K87" s="21"/>
      <c r="M87" s="24"/>
    </row>
    <row r="88" spans="1:8" ht="12.75">
      <c r="A88" s="17">
        <f>COUNTA(A3:A86)</f>
        <v>84</v>
      </c>
      <c r="C88" s="10"/>
      <c r="D88" s="49"/>
      <c r="E88" s="36"/>
      <c r="G88" s="44">
        <f>AVERAGE(G3:G86)</f>
        <v>355.8809523809524</v>
      </c>
      <c r="H88" s="23">
        <f>AVERAGE(H3:H86)</f>
        <v>0.08725908289716573</v>
      </c>
    </row>
    <row r="90" ht="12.75">
      <c r="A90" s="13"/>
    </row>
  </sheetData>
  <hyperlinks>
    <hyperlink ref="B53" r:id="rId1" display="http://finance.yahoo.com/q?s=SU&amp;d=t"/>
    <hyperlink ref="B81" r:id="rId2" display="http://finance.yahoo.com/q?s=CMPP&amp;d=t"/>
    <hyperlink ref="B5" r:id="rId3" display="http://finance.yahoo.com/q?s=ADM&amp;d=t"/>
    <hyperlink ref="B7" r:id="rId4" display="http://finance.yahoo.com/q?s=DHI&amp;d=t"/>
    <hyperlink ref="B6" r:id="rId5" display="http://finance.yahoo.com/q?s=AMIE&amp;d=t"/>
    <hyperlink ref="B12" r:id="rId6" display="http://finance.yahoo.com/q?s=OSIS&amp;d=t"/>
    <hyperlink ref="B8" r:id="rId7" display="http://finance.yahoo.com/q?s=FEI&amp;d=t"/>
    <hyperlink ref="B11" r:id="rId8" display="http://finance.yahoo.com/q?s=NOK&amp;d=t"/>
    <hyperlink ref="B14" r:id="rId9" display="http://finance.yahoo.com/q?s=VSEA&amp;d=t"/>
    <hyperlink ref="B9" r:id="rId10" display="http://finance.yahoo.com/q?s=IDTI&amp;d=t"/>
    <hyperlink ref="B13" r:id="rId11" display="http://finance.yahoo.com/q?s=TRFX&amp;d=t"/>
    <hyperlink ref="B10" r:id="rId12" display="http://finance.yahoo.com/q?s=ISSI&amp;d=t"/>
    <hyperlink ref="B15" r:id="rId13" display="http://finance.yahoo.com/q?s=COHU&amp;d=t"/>
    <hyperlink ref="B16" r:id="rId14" display="http://finance.yahoo.com/q?s=PFE&amp;d=t"/>
    <hyperlink ref="B17" r:id="rId15" display="RYI"/>
    <hyperlink ref="B18" r:id="rId16" display="http://finance.yahoo.com/q?s=MRK&amp;d=t"/>
    <hyperlink ref="B19" r:id="rId17" display="http://finance.yahoo.com/q?s=HIHO&amp;d=t"/>
    <hyperlink ref="B59" r:id="rId18" display="http://finance.yahoo.com/q?s=AHR&amp;d=t"/>
    <hyperlink ref="B20" r:id="rId19" display="http://finance.yahoo.com/q?s=C&amp;d=t"/>
    <hyperlink ref="B21" r:id="rId20" display="http://finance.yahoo.com/q?s=FRX&amp;d=t"/>
    <hyperlink ref="B23" r:id="rId21" display="http://finance.yahoo.com/q?s=HILL&amp;d=t"/>
    <hyperlink ref="B71" r:id="rId22" display="http://finance.yahoo.com/q?s=ORB&amp;d=t"/>
    <hyperlink ref="B25" r:id="rId23" display="http://finance.yahoo.com/q?s=DRL&amp;d=t"/>
    <hyperlink ref="B55" r:id="rId24" display="http://finance.yahoo.com/q?s=LFL&amp;d=t"/>
    <hyperlink ref="B26" r:id="rId25" display="http://it.finance.yahoo.com/q?s=ASIA"/>
    <hyperlink ref="B28" r:id="rId26" display="http://it.finance.yahoo.com/q?s=LLY"/>
    <hyperlink ref="B29" r:id="rId27" display="http://it.finance.yahoo.com/q?s=MSFT"/>
    <hyperlink ref="B73" r:id="rId28" display="http://it.finance.yahoo.com/q?s=NAPS"/>
    <hyperlink ref="B32" r:id="rId29" display="http://it.finance.yahoo.com/q?s=BSX"/>
    <hyperlink ref="B30" r:id="rId30" display="http://it.finance.yahoo.com/q?s=AA"/>
    <hyperlink ref="B33" r:id="rId31" display="http://it.finance.yahoo.com/q?s=SCR-A"/>
    <hyperlink ref="B31" r:id="rId32" display="http://it.finance.yahoo.com/q?s=AFCO"/>
    <hyperlink ref="B34" r:id="rId33" display="http://it.finance.yahoo.com/q?s=BHE"/>
    <hyperlink ref="B35" r:id="rId34" display="http://it.finance.yahoo.com/q?s=OMI"/>
    <hyperlink ref="B52" r:id="rId35" display="http://it.finance.yahoo.com/q?s=SYMC"/>
    <hyperlink ref="B82" r:id="rId36" display="http://it.finance.yahoo.com/q?s=FARO"/>
    <hyperlink ref="B60" r:id="rId37" display="http://it.finance.yahoo.com/q?s=PRZ"/>
    <hyperlink ref="B36" r:id="rId38" display="http://it.finance.yahoo.com/q?s=RSAS"/>
    <hyperlink ref="B37" r:id="rId39" display="http://it.finance.yahoo.com/q?s=TTMI"/>
    <hyperlink ref="B56" r:id="rId40" display="http://it.finance.yahoo.com/q?s=CX"/>
    <hyperlink ref="B24" r:id="rId41" display="http://finance.yahoo.com/q?s=VECO&amp;d=t"/>
    <hyperlink ref="B85" r:id="rId42" display="http://it.finance.yahoo.com/q?s=QTWW"/>
    <hyperlink ref="B83" r:id="rId43" display="http://it.finance.yahoo.com/q?s=ALTI"/>
    <hyperlink ref="B84" r:id="rId44" display="http://it.finance.yahoo.com/q?s=NANX"/>
    <hyperlink ref="B38" r:id="rId45" display="http://it.finance.yahoo.com/q?s=NSC"/>
    <hyperlink ref="B39" r:id="rId46" display="http://finance.yahoo.com/q?s=JAKK&amp;d=t"/>
    <hyperlink ref="B57" r:id="rId47" display="http://finance.yahoo.com/q?s=TMX&amp;d=t"/>
    <hyperlink ref="B86" r:id="rId48" display="http://finance.yahoo.com/q?s=PZE&amp;d=t"/>
    <hyperlink ref="B61" r:id="rId49" display="http://finance.yahoo.com/q?s=CRXL&amp;d=t"/>
    <hyperlink ref="B66" r:id="rId50" display="http://finance.yahoo.com/q?s=AZN&amp;d=t"/>
    <hyperlink ref="B79" r:id="rId51" display="http://finance.yahoo.com/q?s=INFY&amp;d=t"/>
    <hyperlink ref="B67" r:id="rId52" display="http://finance.yahoo.com/q?s=BIIB&amp;d=t"/>
    <hyperlink ref="B78" r:id="rId53" display="http://finance.yahoo.com/q?s=EBAY&amp;d=t"/>
    <hyperlink ref="B62" r:id="rId54" display="http://finance.yahoo.com/q?s=UBS&amp;d=t"/>
    <hyperlink ref="B74" r:id="rId55" display="http://finance.yahoo.com/q?s=RIO&amp;d=t"/>
    <hyperlink ref="B80" r:id="rId56" display="http://finance.yahoo.com/q?s=COP&amp;d=t"/>
    <hyperlink ref="B72" r:id="rId57" display="http://finance.yahoo.com/q?s=TXU&amp;d=t"/>
    <hyperlink ref="B40" r:id="rId58" display="http://it.finance.yahoo.com/q?s=BAC"/>
    <hyperlink ref="B75" r:id="rId59" display="http://finance.yahoo.com/q?s=N&amp;d=t"/>
    <hyperlink ref="B65" r:id="rId60" display="http://finance.yahoo.com/q?s=TCC&amp;d=t"/>
    <hyperlink ref="B70" r:id="rId61" display="http://finance.yahoo.com/q?s=DOX&amp;d=t"/>
    <hyperlink ref="B77" r:id="rId62" display="http://finance.yahoo.com/q?s=HMC&amp;d=t"/>
    <hyperlink ref="B68" r:id="rId63" display="http://finance.yahoo.com/q?s=RDY&amp;d=t"/>
    <hyperlink ref="B63" r:id="rId64" display="http://finance.yahoo.com/q?s=TNE&amp;d=t"/>
    <hyperlink ref="B42" r:id="rId65" display="http://finance.yahoo.com/q?s=BAC&amp;d=t"/>
    <hyperlink ref="B43" r:id="rId66" display="http://finance.yahoo.com/q?s=CVX&amp;d=t"/>
    <hyperlink ref="B41" r:id="rId67" display="http://finance.yahoo.com/q?s=CHK&amp;d=t"/>
    <hyperlink ref="B58" r:id="rId68" display="http://it.finance.yahoo.com/q?s=ACR"/>
    <hyperlink ref="B69" r:id="rId69" display="http://finance.yahoo.com/q?s=ACUS"/>
    <hyperlink ref="B64" r:id="rId70" display="http://finance.yahoo.com/q?s=AZ"/>
    <hyperlink ref="B46" r:id="rId71" display="http://finance.yahoo.com/q?s=TWGP"/>
    <hyperlink ref="B45" r:id="rId72" display="http://finance.yahoo.com/q?s=PTR"/>
    <hyperlink ref="B44" r:id="rId73" display="http://finance.yahoo.com/q?s=BP"/>
    <hyperlink ref="B76" r:id="rId74" display="http://it.finance.yahoo.com/q?s=LFC"/>
    <hyperlink ref="B3" r:id="rId75" display="http://it.finance.yahoo.com/q?s=ABT"/>
    <hyperlink ref="B48" r:id="rId76" display="http://it.finance.yahoo.com/q?s=ANF"/>
    <hyperlink ref="B47" r:id="rId77" display="http://it.finance.yahoo.com/q?s=AIB"/>
    <hyperlink ref="B49" r:id="rId78" display="http://it.finance.yahoo.com/q?s=FCBP"/>
    <hyperlink ref="B50" r:id="rId79" display="http://it.finance.yahoo.com/q?s=JEF"/>
    <hyperlink ref="B51" r:id="rId80" display="http://it.finance.yahoo.com/q?s=TOT"/>
    <hyperlink ref="B4" r:id="rId81" display="http://it.finance.yahoo.com/q?s=RCL"/>
    <hyperlink ref="B54" r:id="rId82" display="http://finance.yahoo.com/q?s=APA"/>
  </hyperlinks>
  <printOptions horizontalCentered="1"/>
  <pageMargins left="0" right="0" top="0.7874015748031497" bottom="0.7874015748031497" header="0.5118110236220472" footer="0.5118110236220472"/>
  <pageSetup fitToHeight="2" fitToWidth="1" horizontalDpi="300" verticalDpi="300" orientation="landscape" paperSize="9" scale="82" r:id="rId83"/>
  <headerFooter alignWithMargins="0">
    <oddHeader>&amp;C&amp;"Times New Roman,Grassetto"&amp;14Portafoglio Top Analisti - operazioni in corso</oddHeader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UNICREDIT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paolo</cp:lastModifiedBy>
  <cp:lastPrinted>2006-07-05T17:03:35Z</cp:lastPrinted>
  <dcterms:created xsi:type="dcterms:W3CDTF">2004-10-05T07:36:38Z</dcterms:created>
  <dcterms:modified xsi:type="dcterms:W3CDTF">2006-07-11T03:56:50Z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