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0" windowWidth="15525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<sst xmlns="http://schemas.openxmlformats.org/spreadsheetml/2006/main" count="481" uniqueCount="223">
  <si>
    <t>Data</t>
  </si>
  <si>
    <t>Prezzo</t>
  </si>
  <si>
    <t xml:space="preserve">Prezzo </t>
  </si>
  <si>
    <t>acquisto</t>
  </si>
  <si>
    <t>%</t>
  </si>
  <si>
    <t>Nome Titolo</t>
  </si>
  <si>
    <t>Analista</t>
  </si>
  <si>
    <t>Agricultural Products Ambassadors Int.</t>
  </si>
  <si>
    <t>AMIE</t>
  </si>
  <si>
    <t>Archer Daniels Midland</t>
  </si>
  <si>
    <t>ADM</t>
  </si>
  <si>
    <t>Champps Enter</t>
  </si>
  <si>
    <t>CMPP</t>
  </si>
  <si>
    <t>Cohu Inc.</t>
  </si>
  <si>
    <t>COHU</t>
  </si>
  <si>
    <t>Communications Equipment OSI Systems</t>
  </si>
  <si>
    <t>OSIS</t>
  </si>
  <si>
    <t>D.R. Horton</t>
  </si>
  <si>
    <t>DHI</t>
  </si>
  <si>
    <t>Homebuilder Frequency Electronics</t>
  </si>
  <si>
    <t>Nokia</t>
  </si>
  <si>
    <t>NOK</t>
  </si>
  <si>
    <t>Online Marketing Varian Semiconductors</t>
  </si>
  <si>
    <t>VSEA</t>
  </si>
  <si>
    <t>Pfizer Inc.</t>
  </si>
  <si>
    <t>PFE</t>
  </si>
  <si>
    <t>Security Systems Traffix</t>
  </si>
  <si>
    <t>TRFX</t>
  </si>
  <si>
    <t>ISSI</t>
  </si>
  <si>
    <t>Suncor Energy</t>
  </si>
  <si>
    <t>SU</t>
  </si>
  <si>
    <t>Timing Electronics Integrated Device Techn.</t>
  </si>
  <si>
    <t>IDTI</t>
  </si>
  <si>
    <t>John Reese</t>
  </si>
  <si>
    <t>John Buckingham</t>
  </si>
  <si>
    <t>Simbolo</t>
  </si>
  <si>
    <t>Variazione</t>
  </si>
  <si>
    <t>Merck &amp; Co.</t>
  </si>
  <si>
    <t>MRK</t>
  </si>
  <si>
    <t>Anthracite Cap</t>
  </si>
  <si>
    <t>AHR</t>
  </si>
  <si>
    <t>Highway Holding</t>
  </si>
  <si>
    <t>HIHO</t>
  </si>
  <si>
    <t>C</t>
  </si>
  <si>
    <t>Forest Labs</t>
  </si>
  <si>
    <t>FRX</t>
  </si>
  <si>
    <t>JP Morgan Chase and Co.</t>
  </si>
  <si>
    <t>JPM</t>
  </si>
  <si>
    <t>Dot Hill Systems Co.</t>
  </si>
  <si>
    <t>HILL</t>
  </si>
  <si>
    <t>Semiconductors Integrated Silicon Solutions</t>
  </si>
  <si>
    <t>Orbital Sciences Sp</t>
  </si>
  <si>
    <t>ORB</t>
  </si>
  <si>
    <t>Doral Financial</t>
  </si>
  <si>
    <t>DRL</t>
  </si>
  <si>
    <t>LFL</t>
  </si>
  <si>
    <t>Lan Airlines SA A</t>
  </si>
  <si>
    <t>GMR</t>
  </si>
  <si>
    <t>General Maritime CP</t>
  </si>
  <si>
    <t>Asianinfo Hldgs Inc</t>
  </si>
  <si>
    <t>ASIA</t>
  </si>
  <si>
    <t>Lilly Eli</t>
  </si>
  <si>
    <t>Microsoft</t>
  </si>
  <si>
    <t>Napsters</t>
  </si>
  <si>
    <t>LLY</t>
  </si>
  <si>
    <t>MSFT</t>
  </si>
  <si>
    <t>NAPS</t>
  </si>
  <si>
    <t>BSX</t>
  </si>
  <si>
    <t>AA</t>
  </si>
  <si>
    <t>SCR-A</t>
  </si>
  <si>
    <t>Boston Scientific Cp</t>
  </si>
  <si>
    <t>Alcoa Inc</t>
  </si>
  <si>
    <t>Sea Container Ltd A.</t>
  </si>
  <si>
    <t>Benchmark electronic</t>
  </si>
  <si>
    <t>BHE</t>
  </si>
  <si>
    <t>Numero posizioni in portafoglio</t>
  </si>
  <si>
    <t>performance</t>
  </si>
  <si>
    <t>OMM</t>
  </si>
  <si>
    <t>SYMC</t>
  </si>
  <si>
    <t>FARO</t>
  </si>
  <si>
    <t>PRZ</t>
  </si>
  <si>
    <t>Symantec Cp</t>
  </si>
  <si>
    <t>Faro Tech Inc</t>
  </si>
  <si>
    <t>Paincare Holdings</t>
  </si>
  <si>
    <t>RSAS</t>
  </si>
  <si>
    <t>TTMI</t>
  </si>
  <si>
    <t>Rsa Security Inc</t>
  </si>
  <si>
    <t>Ttm Technologies I</t>
  </si>
  <si>
    <t>Omi Corporation</t>
  </si>
  <si>
    <t>CX</t>
  </si>
  <si>
    <t>Cemex Sa De Cv a Ads</t>
  </si>
  <si>
    <t>Veeco Instruments</t>
  </si>
  <si>
    <t>VECO</t>
  </si>
  <si>
    <t>Taipan - Brit Ryle</t>
  </si>
  <si>
    <t>Taipan - C. Amberger</t>
  </si>
  <si>
    <t>Taipan - W. Colburn</t>
  </si>
  <si>
    <t>QTWW</t>
  </si>
  <si>
    <t>NSC</t>
  </si>
  <si>
    <t>Norfolk So Cp</t>
  </si>
  <si>
    <t>JAKK</t>
  </si>
  <si>
    <t>Jakks Pacific Inc.</t>
  </si>
  <si>
    <t>Telefonos de Mexico</t>
  </si>
  <si>
    <t>TMX</t>
  </si>
  <si>
    <t>Petrobras Energia</t>
  </si>
  <si>
    <t>PZE</t>
  </si>
  <si>
    <t>Crucell NV Ads</t>
  </si>
  <si>
    <t>CRXL</t>
  </si>
  <si>
    <t>target</t>
  </si>
  <si>
    <t>residuo %</t>
  </si>
  <si>
    <t>Potenziale</t>
  </si>
  <si>
    <t>Astrazeneca Plc</t>
  </si>
  <si>
    <t>AZN</t>
  </si>
  <si>
    <t>Infosys Technology Ltd</t>
  </si>
  <si>
    <t>INFY</t>
  </si>
  <si>
    <t>Ebay</t>
  </si>
  <si>
    <t>Biogen Idec Inc.</t>
  </si>
  <si>
    <t>Ubs Ag.</t>
  </si>
  <si>
    <t>Compan Vale Rio Doce</t>
  </si>
  <si>
    <t>Conocophillips</t>
  </si>
  <si>
    <t>Txu Group</t>
  </si>
  <si>
    <t>BIIB</t>
  </si>
  <si>
    <t>EBAY</t>
  </si>
  <si>
    <t>UBS</t>
  </si>
  <si>
    <t>RIO</t>
  </si>
  <si>
    <t>COP</t>
  </si>
  <si>
    <t>TXU</t>
  </si>
  <si>
    <t>RYI</t>
  </si>
  <si>
    <t>Ryerson Inc.</t>
  </si>
  <si>
    <t>Bank of America</t>
  </si>
  <si>
    <t>BAC</t>
  </si>
  <si>
    <t>Inco Ltd</t>
  </si>
  <si>
    <t>N</t>
  </si>
  <si>
    <t>TCC</t>
  </si>
  <si>
    <t>Trammell Crow</t>
  </si>
  <si>
    <t>DOX</t>
  </si>
  <si>
    <t>Amdocs Ltd</t>
  </si>
  <si>
    <t>RDY</t>
  </si>
  <si>
    <t>Dr Reddy's Lab Ltd</t>
  </si>
  <si>
    <t>Tele Norte Leste Partecipacoes</t>
  </si>
  <si>
    <t>TNE</t>
  </si>
  <si>
    <t>CHK</t>
  </si>
  <si>
    <t>Chesapeake Energy</t>
  </si>
  <si>
    <t>Acusphere Inc.</t>
  </si>
  <si>
    <t xml:space="preserve">Allianz AG </t>
  </si>
  <si>
    <t>ACUS</t>
  </si>
  <si>
    <t>AZ</t>
  </si>
  <si>
    <t>Tower Group Inc</t>
  </si>
  <si>
    <t>Petrochina co.</t>
  </si>
  <si>
    <t>TWGP</t>
  </si>
  <si>
    <t>PTR</t>
  </si>
  <si>
    <t>China Life Insurance Ltd</t>
  </si>
  <si>
    <t>LFC</t>
  </si>
  <si>
    <t>ABT</t>
  </si>
  <si>
    <t>TOT</t>
  </si>
  <si>
    <t>RCL</t>
  </si>
  <si>
    <t>Abbot Laboratories</t>
  </si>
  <si>
    <t>Total</t>
  </si>
  <si>
    <t>Royal Caribbean</t>
  </si>
  <si>
    <t>Taipan - Erin Beale</t>
  </si>
  <si>
    <t>Zacks Advisor</t>
  </si>
  <si>
    <t>Za. Ann H. Heffron</t>
  </si>
  <si>
    <t>Za. Claudio Freitas</t>
  </si>
  <si>
    <t>Za. Duong Vuong</t>
  </si>
  <si>
    <t>Za. Greg Sukenik</t>
  </si>
  <si>
    <t>Za. Jason Napodano</t>
  </si>
  <si>
    <t>Za. Jay Ritter</t>
  </si>
  <si>
    <t>IQT Joseph Mc Kittrick</t>
  </si>
  <si>
    <t>Za. Michael Schrage</t>
  </si>
  <si>
    <t>Za. Lawrence Orlowski</t>
  </si>
  <si>
    <t>Za. Jon Kolb</t>
  </si>
  <si>
    <t>Za. Sheraz A. Mian</t>
  </si>
  <si>
    <t>Za. Paul Cheung</t>
  </si>
  <si>
    <t>Za. Rob Plaza</t>
  </si>
  <si>
    <t>Za. Sandeep Parmar</t>
  </si>
  <si>
    <t>Yahoo  Consenso</t>
  </si>
  <si>
    <t>Numero</t>
  </si>
  <si>
    <t>giorni</t>
  </si>
  <si>
    <t>Apache Corporation</t>
  </si>
  <si>
    <t>APA</t>
  </si>
  <si>
    <t>media giorni</t>
  </si>
  <si>
    <t>l'analista non pone targets</t>
  </si>
  <si>
    <t>3-5 anni</t>
  </si>
  <si>
    <t>Orizzonte</t>
  </si>
  <si>
    <t>6 mesi</t>
  </si>
  <si>
    <t>12 mesi</t>
  </si>
  <si>
    <t>Durata media</t>
  </si>
  <si>
    <t>investimenti</t>
  </si>
  <si>
    <t>maggiore 3 anni</t>
  </si>
  <si>
    <t>da 1 a 3 mesi</t>
  </si>
  <si>
    <t>da 6 mesi a 2 anni</t>
  </si>
  <si>
    <t>variabile - 2-3 anni</t>
  </si>
  <si>
    <t>nd</t>
  </si>
  <si>
    <t>revisione target</t>
  </si>
  <si>
    <t>data</t>
  </si>
  <si>
    <t>Limited Brands</t>
  </si>
  <si>
    <t>LTD</t>
  </si>
  <si>
    <t>BGG</t>
  </si>
  <si>
    <t>NHY</t>
  </si>
  <si>
    <t>ODFL</t>
  </si>
  <si>
    <t>Briggs Stratton Dc</t>
  </si>
  <si>
    <t>Norsk Hydro Adr</t>
  </si>
  <si>
    <t>Old Dominion Freig</t>
  </si>
  <si>
    <t>FEIM</t>
  </si>
  <si>
    <t>Suntech Power Holdings</t>
  </si>
  <si>
    <t>STP</t>
  </si>
  <si>
    <t>MRO</t>
  </si>
  <si>
    <t>Marathon Oil Corp</t>
  </si>
  <si>
    <t>hold</t>
  </si>
  <si>
    <t>Compania Cerv. Uni.</t>
  </si>
  <si>
    <t>CU</t>
  </si>
  <si>
    <t>Quantum Fuel Sys</t>
  </si>
  <si>
    <t>CNW</t>
  </si>
  <si>
    <t>HD</t>
  </si>
  <si>
    <t>CVX</t>
  </si>
  <si>
    <t>Con-Way Inc.</t>
  </si>
  <si>
    <t>Home Depot Inc.</t>
  </si>
  <si>
    <t>Chevron Corp.</t>
  </si>
  <si>
    <t>China Mobile</t>
  </si>
  <si>
    <t>CHL</t>
  </si>
  <si>
    <t>David Weissman</t>
  </si>
  <si>
    <t>American Science &amp; Engineering</t>
  </si>
  <si>
    <t>ASEI</t>
  </si>
  <si>
    <t>Citigroup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</si>
</sst>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[$-410]dddd\ d\ mmmm\ yyyy"/>
    <numFmt numFmtId="178" formatCode="dd/mm/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h\.mm\.ss"/>
    <numFmt numFmtId="184" formatCode="d/m/yy;@"/>
    <numFmt numFmtId="185" formatCode="dd/mm/yy"/>
    <numFmt numFmtId="186" formatCode="d/m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10" fontId="2" fillId="2" borderId="0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10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15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5" fillId="0" borderId="0" xfId="15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15" applyFont="1" applyAlignment="1">
      <alignment horizontal="center" wrapText="1"/>
    </xf>
    <xf numFmtId="185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185" fontId="1" fillId="0" borderId="0" xfId="0" applyNumberFormat="1" applyFont="1" applyBorder="1" applyAlignment="1">
      <alignment horizontal="center"/>
    </xf>
    <xf numFmtId="185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2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wrapText="1"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yahoo.com/q?s=SU&amp;d=t" TargetMode="External" /><Relationship Id="rId2" Type="http://schemas.openxmlformats.org/officeDocument/2006/relationships/hyperlink" Target="http://finance.yahoo.com/q?s=CMPP&amp;d=t" TargetMode="External" /><Relationship Id="rId3" Type="http://schemas.openxmlformats.org/officeDocument/2006/relationships/hyperlink" Target="http://finance.yahoo.com/q?s=ADM&amp;d=t" TargetMode="External" /><Relationship Id="rId4" Type="http://schemas.openxmlformats.org/officeDocument/2006/relationships/hyperlink" Target="http://finance.yahoo.com/q?s=DHI&amp;d=t" TargetMode="External" /><Relationship Id="rId5" Type="http://schemas.openxmlformats.org/officeDocument/2006/relationships/hyperlink" Target="http://finance.yahoo.com/q?s=AMIE&amp;d=t" TargetMode="External" /><Relationship Id="rId6" Type="http://schemas.openxmlformats.org/officeDocument/2006/relationships/hyperlink" Target="http://finance.yahoo.com/q?s=OSIS&amp;d=t" TargetMode="External" /><Relationship Id="rId7" Type="http://schemas.openxmlformats.org/officeDocument/2006/relationships/hyperlink" Target="http://finance.yahoo.com/q?s=FEIM&amp;d=t" TargetMode="External" /><Relationship Id="rId8" Type="http://schemas.openxmlformats.org/officeDocument/2006/relationships/hyperlink" Target="http://finance.yahoo.com/q?s=NOK&amp;d=t" TargetMode="External" /><Relationship Id="rId9" Type="http://schemas.openxmlformats.org/officeDocument/2006/relationships/hyperlink" Target="http://finance.yahoo.com/q?s=VSEA&amp;d=t" TargetMode="External" /><Relationship Id="rId10" Type="http://schemas.openxmlformats.org/officeDocument/2006/relationships/hyperlink" Target="http://finance.yahoo.com/q?s=IDTI&amp;d=t" TargetMode="External" /><Relationship Id="rId11" Type="http://schemas.openxmlformats.org/officeDocument/2006/relationships/hyperlink" Target="http://finance.yahoo.com/q?s=TRFX&amp;d=t" TargetMode="External" /><Relationship Id="rId12" Type="http://schemas.openxmlformats.org/officeDocument/2006/relationships/hyperlink" Target="http://finance.yahoo.com/q?s=ISSI&amp;d=t" TargetMode="External" /><Relationship Id="rId13" Type="http://schemas.openxmlformats.org/officeDocument/2006/relationships/hyperlink" Target="http://finance.yahoo.com/q?s=COHU&amp;d=t" TargetMode="External" /><Relationship Id="rId14" Type="http://schemas.openxmlformats.org/officeDocument/2006/relationships/hyperlink" Target="http://finance.yahoo.com/q?s=PFE&amp;d=t" TargetMode="External" /><Relationship Id="rId15" Type="http://schemas.openxmlformats.org/officeDocument/2006/relationships/hyperlink" Target="http://finance.yahoo.com/q?s=RYI&amp;d=t" TargetMode="External" /><Relationship Id="rId16" Type="http://schemas.openxmlformats.org/officeDocument/2006/relationships/hyperlink" Target="http://finance.yahoo.com/q?s=MRK&amp;d=t" TargetMode="External" /><Relationship Id="rId17" Type="http://schemas.openxmlformats.org/officeDocument/2006/relationships/hyperlink" Target="http://finance.yahoo.com/q?s=HIHO&amp;d=t" TargetMode="External" /><Relationship Id="rId18" Type="http://schemas.openxmlformats.org/officeDocument/2006/relationships/hyperlink" Target="http://finance.yahoo.com/q?s=AHR&amp;d=t" TargetMode="External" /><Relationship Id="rId19" Type="http://schemas.openxmlformats.org/officeDocument/2006/relationships/hyperlink" Target="http://finance.yahoo.com/q?s=C&amp;d=t" TargetMode="External" /><Relationship Id="rId20" Type="http://schemas.openxmlformats.org/officeDocument/2006/relationships/hyperlink" Target="http://finance.yahoo.com/q?s=FRX&amp;d=t" TargetMode="External" /><Relationship Id="rId21" Type="http://schemas.openxmlformats.org/officeDocument/2006/relationships/hyperlink" Target="http://finance.yahoo.com/q?s=HILL&amp;d=t" TargetMode="External" /><Relationship Id="rId22" Type="http://schemas.openxmlformats.org/officeDocument/2006/relationships/hyperlink" Target="http://finance.yahoo.com/q?s=ORB&amp;d=t" TargetMode="External" /><Relationship Id="rId23" Type="http://schemas.openxmlformats.org/officeDocument/2006/relationships/hyperlink" Target="http://finance.yahoo.com/q?s=DRL&amp;d=t" TargetMode="External" /><Relationship Id="rId24" Type="http://schemas.openxmlformats.org/officeDocument/2006/relationships/hyperlink" Target="http://finance.yahoo.com/q?s=LFL&amp;d=t" TargetMode="External" /><Relationship Id="rId25" Type="http://schemas.openxmlformats.org/officeDocument/2006/relationships/hyperlink" Target="http://it.finance.yahoo.com/q?s=ASIA" TargetMode="External" /><Relationship Id="rId26" Type="http://schemas.openxmlformats.org/officeDocument/2006/relationships/hyperlink" Target="http://it.finance.yahoo.com/q?s=LLY" TargetMode="External" /><Relationship Id="rId27" Type="http://schemas.openxmlformats.org/officeDocument/2006/relationships/hyperlink" Target="http://it.finance.yahoo.com/q?s=MSFT" TargetMode="External" /><Relationship Id="rId28" Type="http://schemas.openxmlformats.org/officeDocument/2006/relationships/hyperlink" Target="http://it.finance.yahoo.com/q?s=NAPS" TargetMode="External" /><Relationship Id="rId29" Type="http://schemas.openxmlformats.org/officeDocument/2006/relationships/hyperlink" Target="http://it.finance.yahoo.com/q?s=BSX" TargetMode="External" /><Relationship Id="rId30" Type="http://schemas.openxmlformats.org/officeDocument/2006/relationships/hyperlink" Target="http://it.finance.yahoo.com/q?s=AA" TargetMode="External" /><Relationship Id="rId31" Type="http://schemas.openxmlformats.org/officeDocument/2006/relationships/hyperlink" Target="http://it.finance.yahoo.com/q?s=SCR-A" TargetMode="External" /><Relationship Id="rId32" Type="http://schemas.openxmlformats.org/officeDocument/2006/relationships/hyperlink" Target="http://it.finance.yahoo.com/q?s=BHE" TargetMode="External" /><Relationship Id="rId33" Type="http://schemas.openxmlformats.org/officeDocument/2006/relationships/hyperlink" Target="http://it.finance.yahoo.com/q?s=OMM" TargetMode="External" /><Relationship Id="rId34" Type="http://schemas.openxmlformats.org/officeDocument/2006/relationships/hyperlink" Target="http://it.finance.yahoo.com/q?s=SYMC" TargetMode="External" /><Relationship Id="rId35" Type="http://schemas.openxmlformats.org/officeDocument/2006/relationships/hyperlink" Target="http://it.finance.yahoo.com/q?s=FARO" TargetMode="External" /><Relationship Id="rId36" Type="http://schemas.openxmlformats.org/officeDocument/2006/relationships/hyperlink" Target="http://it.finance.yahoo.com/q?s=PRZ" TargetMode="External" /><Relationship Id="rId37" Type="http://schemas.openxmlformats.org/officeDocument/2006/relationships/hyperlink" Target="http://it.finance.yahoo.com/q?s=RSAS" TargetMode="External" /><Relationship Id="rId38" Type="http://schemas.openxmlformats.org/officeDocument/2006/relationships/hyperlink" Target="http://it.finance.yahoo.com/q?s=TTMI" TargetMode="External" /><Relationship Id="rId39" Type="http://schemas.openxmlformats.org/officeDocument/2006/relationships/hyperlink" Target="http://it.finance.yahoo.com/q?s=CX" TargetMode="External" /><Relationship Id="rId40" Type="http://schemas.openxmlformats.org/officeDocument/2006/relationships/hyperlink" Target="http://finance.yahoo.com/q?s=VECO&amp;d=t" TargetMode="External" /><Relationship Id="rId41" Type="http://schemas.openxmlformats.org/officeDocument/2006/relationships/hyperlink" Target="http://it.finance.yahoo.com/q?s=QTWW" TargetMode="External" /><Relationship Id="rId42" Type="http://schemas.openxmlformats.org/officeDocument/2006/relationships/hyperlink" Target="http://it.finance.yahoo.com/q?s=NSC" TargetMode="External" /><Relationship Id="rId43" Type="http://schemas.openxmlformats.org/officeDocument/2006/relationships/hyperlink" Target="http://finance.yahoo.com/q?s=JAKK&amp;d=t" TargetMode="External" /><Relationship Id="rId44" Type="http://schemas.openxmlformats.org/officeDocument/2006/relationships/hyperlink" Target="http://finance.yahoo.com/q?s=TMX&amp;d=t" TargetMode="External" /><Relationship Id="rId45" Type="http://schemas.openxmlformats.org/officeDocument/2006/relationships/hyperlink" Target="http://finance.yahoo.com/q?s=PZE&amp;d=t" TargetMode="External" /><Relationship Id="rId46" Type="http://schemas.openxmlformats.org/officeDocument/2006/relationships/hyperlink" Target="http://finance.yahoo.com/q?s=CRXL&amp;d=t" TargetMode="External" /><Relationship Id="rId47" Type="http://schemas.openxmlformats.org/officeDocument/2006/relationships/hyperlink" Target="http://finance.yahoo.com/q?s=AZN&amp;d=t" TargetMode="External" /><Relationship Id="rId48" Type="http://schemas.openxmlformats.org/officeDocument/2006/relationships/hyperlink" Target="http://finance.yahoo.com/q?s=INFY&amp;d=t" TargetMode="External" /><Relationship Id="rId49" Type="http://schemas.openxmlformats.org/officeDocument/2006/relationships/hyperlink" Target="http://finance.yahoo.com/q?s=BIIB&amp;d=t" TargetMode="External" /><Relationship Id="rId50" Type="http://schemas.openxmlformats.org/officeDocument/2006/relationships/hyperlink" Target="http://finance.yahoo.com/q?s=EBAY&amp;d=t" TargetMode="External" /><Relationship Id="rId51" Type="http://schemas.openxmlformats.org/officeDocument/2006/relationships/hyperlink" Target="http://finance.yahoo.com/q?s=UBS&amp;d=t" TargetMode="External" /><Relationship Id="rId52" Type="http://schemas.openxmlformats.org/officeDocument/2006/relationships/hyperlink" Target="http://finance.yahoo.com/q?s=RIO&amp;d=t" TargetMode="External" /><Relationship Id="rId53" Type="http://schemas.openxmlformats.org/officeDocument/2006/relationships/hyperlink" Target="http://finance.yahoo.com/q?s=COP&amp;d=t" TargetMode="External" /><Relationship Id="rId54" Type="http://schemas.openxmlformats.org/officeDocument/2006/relationships/hyperlink" Target="http://finance.yahoo.com/q?s=TXU&amp;d=t" TargetMode="External" /><Relationship Id="rId55" Type="http://schemas.openxmlformats.org/officeDocument/2006/relationships/hyperlink" Target="http://it.finance.yahoo.com/q?s=BAC" TargetMode="External" /><Relationship Id="rId56" Type="http://schemas.openxmlformats.org/officeDocument/2006/relationships/hyperlink" Target="http://finance.yahoo.com/q?s=N&amp;d=t" TargetMode="External" /><Relationship Id="rId57" Type="http://schemas.openxmlformats.org/officeDocument/2006/relationships/hyperlink" Target="http://finance.yahoo.com/q?s=TCC&amp;d=t" TargetMode="External" /><Relationship Id="rId58" Type="http://schemas.openxmlformats.org/officeDocument/2006/relationships/hyperlink" Target="http://finance.yahoo.com/q?s=DOX&amp;d=t" TargetMode="External" /><Relationship Id="rId59" Type="http://schemas.openxmlformats.org/officeDocument/2006/relationships/hyperlink" Target="http://finance.yahoo.com/q?s=RDY&amp;d=t" TargetMode="External" /><Relationship Id="rId60" Type="http://schemas.openxmlformats.org/officeDocument/2006/relationships/hyperlink" Target="http://finance.yahoo.com/q?s=TNE&amp;d=t" TargetMode="External" /><Relationship Id="rId61" Type="http://schemas.openxmlformats.org/officeDocument/2006/relationships/hyperlink" Target="http://finance.yahoo.com/q?s=CHK&amp;d=t" TargetMode="External" /><Relationship Id="rId62" Type="http://schemas.openxmlformats.org/officeDocument/2006/relationships/hyperlink" Target="http://finance.yahoo.com/q?s=ACUS" TargetMode="External" /><Relationship Id="rId63" Type="http://schemas.openxmlformats.org/officeDocument/2006/relationships/hyperlink" Target="http://finance.yahoo.com/q?s=AZ" TargetMode="External" /><Relationship Id="rId64" Type="http://schemas.openxmlformats.org/officeDocument/2006/relationships/hyperlink" Target="http://finance.yahoo.com/q?s=TWGP" TargetMode="External" /><Relationship Id="rId65" Type="http://schemas.openxmlformats.org/officeDocument/2006/relationships/hyperlink" Target="http://finance.yahoo.com/q?s=PTR" TargetMode="External" /><Relationship Id="rId66" Type="http://schemas.openxmlformats.org/officeDocument/2006/relationships/hyperlink" Target="http://it.finance.yahoo.com/q?s=LFC" TargetMode="External" /><Relationship Id="rId67" Type="http://schemas.openxmlformats.org/officeDocument/2006/relationships/hyperlink" Target="http://it.finance.yahoo.com/q?s=ABT" TargetMode="External" /><Relationship Id="rId68" Type="http://schemas.openxmlformats.org/officeDocument/2006/relationships/hyperlink" Target="http://it.finance.yahoo.com/q?s=TOT" TargetMode="External" /><Relationship Id="rId69" Type="http://schemas.openxmlformats.org/officeDocument/2006/relationships/hyperlink" Target="http://it.finance.yahoo.com/q?s=RCL" TargetMode="External" /><Relationship Id="rId70" Type="http://schemas.openxmlformats.org/officeDocument/2006/relationships/hyperlink" Target="http://finance.yahoo.com/q?s=APA" TargetMode="External" /><Relationship Id="rId71" Type="http://schemas.openxmlformats.org/officeDocument/2006/relationships/hyperlink" Target="http://finance.yahoo.com/q?s=LTD" TargetMode="External" /><Relationship Id="rId72" Type="http://schemas.openxmlformats.org/officeDocument/2006/relationships/hyperlink" Target="http://finance.yahoo.com/q?s=NHY" TargetMode="External" /><Relationship Id="rId73" Type="http://schemas.openxmlformats.org/officeDocument/2006/relationships/hyperlink" Target="http://finance.yahoo.com/q?s=ODFL" TargetMode="External" /><Relationship Id="rId74" Type="http://schemas.openxmlformats.org/officeDocument/2006/relationships/hyperlink" Target="http://finance.yahoo.com/q?s=BGG" TargetMode="External" /><Relationship Id="rId75" Type="http://schemas.openxmlformats.org/officeDocument/2006/relationships/hyperlink" Target="http://finance.yahoo.com/q?s=STP" TargetMode="External" /><Relationship Id="rId76" Type="http://schemas.openxmlformats.org/officeDocument/2006/relationships/hyperlink" Target="http://finance.yahoo.com/q?s=MRO" TargetMode="External" /><Relationship Id="rId77" Type="http://schemas.openxmlformats.org/officeDocument/2006/relationships/hyperlink" Target="http://finance.yahoo.com/q?s=CU" TargetMode="External" /><Relationship Id="rId78" Type="http://schemas.openxmlformats.org/officeDocument/2006/relationships/hyperlink" Target="http://finance.yahoo.com/q?s=GMRX&amp;d=t" TargetMode="External" /><Relationship Id="rId79" Type="http://schemas.openxmlformats.org/officeDocument/2006/relationships/hyperlink" Target="http://finance.yahoo.com/q?s=CNW" TargetMode="External" /><Relationship Id="rId80" Type="http://schemas.openxmlformats.org/officeDocument/2006/relationships/hyperlink" Target="http://finance.yahoo.com/q?s=HD" TargetMode="External" /><Relationship Id="rId81" Type="http://schemas.openxmlformats.org/officeDocument/2006/relationships/hyperlink" Target="http://finance.yahoo.com/q?s=CVX" TargetMode="External" /><Relationship Id="rId82" Type="http://schemas.openxmlformats.org/officeDocument/2006/relationships/hyperlink" Target="http://finance.yahoo.com/q?s=CHL" TargetMode="External" /><Relationship Id="rId83" Type="http://schemas.openxmlformats.org/officeDocument/2006/relationships/hyperlink" Target="http://finance.yahoo.com/q?s=ASEI" TargetMode="External" /><Relationship Id="rId8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zoomScale="90" zoomScaleNormal="90" zoomScaleSheetLayoutView="75" workbookViewId="0" topLeftCell="A43">
      <selection activeCell="A52" sqref="A52"/>
    </sheetView>
  </sheetViews>
  <sheetFormatPr defaultColWidth="9.140625" defaultRowHeight="12.75"/>
  <cols>
    <col min="1" max="1" width="31.7109375" style="41" bestFit="1" customWidth="1"/>
    <col min="2" max="2" width="12.28125" style="12" bestFit="1" customWidth="1"/>
    <col min="3" max="3" width="17.7109375" style="6" bestFit="1" customWidth="1"/>
    <col min="4" max="4" width="8.421875" style="35" bestFit="1" customWidth="1"/>
    <col min="5" max="5" width="8.57421875" style="44" bestFit="1" customWidth="1"/>
    <col min="6" max="6" width="10.00390625" style="22" customWidth="1"/>
    <col min="7" max="7" width="11.28125" style="31" bestFit="1" customWidth="1"/>
    <col min="8" max="8" width="11.57421875" style="7" bestFit="1" customWidth="1"/>
    <col min="9" max="9" width="9.140625" style="8" customWidth="1"/>
    <col min="10" max="10" width="14.140625" style="35" bestFit="1" customWidth="1"/>
    <col min="11" max="11" width="9.140625" style="7" customWidth="1"/>
    <col min="12" max="12" width="14.140625" style="41" bestFit="1" customWidth="1"/>
    <col min="13" max="13" width="13.57421875" style="6" bestFit="1" customWidth="1"/>
    <col min="14" max="16384" width="9.140625" style="41" customWidth="1"/>
  </cols>
  <sheetData>
    <row r="1" spans="1:13" s="12" customFormat="1" ht="11.25">
      <c r="A1" s="1" t="s">
        <v>5</v>
      </c>
      <c r="B1" s="1" t="s">
        <v>35</v>
      </c>
      <c r="C1" s="2" t="s">
        <v>6</v>
      </c>
      <c r="D1" s="28" t="s">
        <v>0</v>
      </c>
      <c r="E1" s="3" t="s">
        <v>1</v>
      </c>
      <c r="F1" s="3" t="s">
        <v>2</v>
      </c>
      <c r="G1" s="29" t="s">
        <v>175</v>
      </c>
      <c r="H1" s="4" t="s">
        <v>36</v>
      </c>
      <c r="I1" s="3" t="s">
        <v>107</v>
      </c>
      <c r="J1" s="28" t="s">
        <v>193</v>
      </c>
      <c r="K1" s="4" t="s">
        <v>109</v>
      </c>
      <c r="L1" s="4" t="s">
        <v>182</v>
      </c>
      <c r="M1" s="4" t="s">
        <v>185</v>
      </c>
    </row>
    <row r="2" spans="1:13" ht="11.25">
      <c r="A2" s="39"/>
      <c r="B2" s="1"/>
      <c r="C2" s="5"/>
      <c r="D2" s="28" t="s">
        <v>3</v>
      </c>
      <c r="E2" s="3" t="s">
        <v>3</v>
      </c>
      <c r="F2" s="28">
        <v>38992</v>
      </c>
      <c r="G2" s="29" t="s">
        <v>176</v>
      </c>
      <c r="H2" s="40" t="s">
        <v>4</v>
      </c>
      <c r="I2" s="3"/>
      <c r="J2" s="28" t="s">
        <v>192</v>
      </c>
      <c r="K2" s="4" t="s">
        <v>108</v>
      </c>
      <c r="L2" s="4" t="s">
        <v>107</v>
      </c>
      <c r="M2" s="4" t="s">
        <v>186</v>
      </c>
    </row>
    <row r="3" spans="1:13" ht="11.25">
      <c r="A3" s="9" t="s">
        <v>86</v>
      </c>
      <c r="B3" s="10" t="s">
        <v>84</v>
      </c>
      <c r="C3" s="21" t="s">
        <v>34</v>
      </c>
      <c r="D3" s="36">
        <v>38488</v>
      </c>
      <c r="E3" s="23">
        <v>10.2</v>
      </c>
      <c r="F3" s="47">
        <v>28</v>
      </c>
      <c r="G3" s="30">
        <f>F$2-D3</f>
        <v>504</v>
      </c>
      <c r="H3" s="19">
        <f>(F3-E3)/E3</f>
        <v>1.7450980392156865</v>
      </c>
      <c r="I3" s="20">
        <v>33.6</v>
      </c>
      <c r="J3" s="36">
        <v>38905</v>
      </c>
      <c r="K3" s="19">
        <f>(I3/F3)-1</f>
        <v>0.19999999999999996</v>
      </c>
      <c r="L3" s="12" t="s">
        <v>181</v>
      </c>
      <c r="M3" s="6" t="s">
        <v>187</v>
      </c>
    </row>
    <row r="4" spans="1:13" ht="11.25">
      <c r="A4" s="9" t="s">
        <v>7</v>
      </c>
      <c r="B4" s="10" t="s">
        <v>8</v>
      </c>
      <c r="C4" s="21" t="s">
        <v>34</v>
      </c>
      <c r="D4" s="36">
        <v>38232</v>
      </c>
      <c r="E4" s="18">
        <v>12.23</v>
      </c>
      <c r="F4" s="47">
        <v>31.1</v>
      </c>
      <c r="G4" s="30">
        <f>F$2-D4</f>
        <v>760</v>
      </c>
      <c r="H4" s="19">
        <f>(F4-E4)/E4</f>
        <v>1.5429272281275552</v>
      </c>
      <c r="I4" s="20">
        <v>30.75</v>
      </c>
      <c r="J4" s="36">
        <v>38905</v>
      </c>
      <c r="K4" s="19">
        <f>(I4/F4)-1</f>
        <v>-0.0112540192926045</v>
      </c>
      <c r="L4" s="12" t="s">
        <v>181</v>
      </c>
      <c r="M4" s="6" t="s">
        <v>187</v>
      </c>
    </row>
    <row r="5" spans="1:13" ht="11.25">
      <c r="A5" s="9" t="s">
        <v>29</v>
      </c>
      <c r="B5" s="10" t="s">
        <v>30</v>
      </c>
      <c r="C5" s="17" t="s">
        <v>94</v>
      </c>
      <c r="D5" s="36">
        <v>38229</v>
      </c>
      <c r="E5" s="18">
        <v>28.87</v>
      </c>
      <c r="F5" s="47">
        <v>70.01</v>
      </c>
      <c r="G5" s="30">
        <f>F$2-D5</f>
        <v>763</v>
      </c>
      <c r="H5" s="19">
        <f>(F5-E5)/E5</f>
        <v>1.42500865950814</v>
      </c>
      <c r="I5" s="20" t="s">
        <v>180</v>
      </c>
      <c r="J5" s="36"/>
      <c r="K5" s="34" t="s">
        <v>191</v>
      </c>
      <c r="L5" s="34" t="s">
        <v>191</v>
      </c>
      <c r="M5" s="33" t="s">
        <v>189</v>
      </c>
    </row>
    <row r="6" spans="1:13" ht="11.25">
      <c r="A6" s="9" t="s">
        <v>9</v>
      </c>
      <c r="B6" s="10" t="s">
        <v>10</v>
      </c>
      <c r="C6" s="21" t="s">
        <v>34</v>
      </c>
      <c r="D6" s="36">
        <v>38232</v>
      </c>
      <c r="E6" s="18">
        <v>16.47</v>
      </c>
      <c r="F6" s="47">
        <v>38.05</v>
      </c>
      <c r="G6" s="30">
        <f>F$2-D6</f>
        <v>760</v>
      </c>
      <c r="H6" s="19">
        <f>(F6-E6)/E6</f>
        <v>1.310261080752884</v>
      </c>
      <c r="I6" s="20">
        <v>58.65</v>
      </c>
      <c r="J6" s="36">
        <v>38905</v>
      </c>
      <c r="K6" s="19">
        <f>(I6/F6)-1</f>
        <v>0.5413929040735874</v>
      </c>
      <c r="L6" s="12" t="s">
        <v>181</v>
      </c>
      <c r="M6" s="6" t="s">
        <v>187</v>
      </c>
    </row>
    <row r="7" spans="1:13" ht="11.25">
      <c r="A7" s="9" t="s">
        <v>22</v>
      </c>
      <c r="B7" s="10" t="s">
        <v>23</v>
      </c>
      <c r="C7" s="21" t="s">
        <v>34</v>
      </c>
      <c r="D7" s="36">
        <v>38232</v>
      </c>
      <c r="E7" s="18">
        <v>19.38</v>
      </c>
      <c r="F7" s="47">
        <v>35.93</v>
      </c>
      <c r="G7" s="30">
        <f>F$2-D7</f>
        <v>760</v>
      </c>
      <c r="H7" s="19">
        <f>(F7-E7)/E7</f>
        <v>0.8539731682146544</v>
      </c>
      <c r="I7" s="20">
        <v>60.03</v>
      </c>
      <c r="J7" s="36">
        <v>38905</v>
      </c>
      <c r="K7" s="19">
        <f>(I7/F7)-1</f>
        <v>0.6707486779849707</v>
      </c>
      <c r="L7" s="12" t="s">
        <v>181</v>
      </c>
      <c r="M7" s="6" t="s">
        <v>187</v>
      </c>
    </row>
    <row r="8" spans="1:13" ht="11.25">
      <c r="A8" s="9" t="s">
        <v>51</v>
      </c>
      <c r="B8" s="10" t="s">
        <v>52</v>
      </c>
      <c r="C8" s="17" t="s">
        <v>169</v>
      </c>
      <c r="D8" s="36">
        <v>38401</v>
      </c>
      <c r="E8" s="18">
        <v>10.53</v>
      </c>
      <c r="F8" s="47">
        <v>18.04</v>
      </c>
      <c r="G8" s="30">
        <f>F$2-D8</f>
        <v>591</v>
      </c>
      <c r="H8" s="19">
        <f>(F8-E8)/E8</f>
        <v>0.7132003798670465</v>
      </c>
      <c r="I8" s="22">
        <v>16.75</v>
      </c>
      <c r="J8" s="36">
        <v>38832</v>
      </c>
      <c r="K8" s="19">
        <f>(I8/F8)-1</f>
        <v>-0.07150776053215069</v>
      </c>
      <c r="L8" s="12" t="s">
        <v>183</v>
      </c>
      <c r="M8" s="33" t="s">
        <v>190</v>
      </c>
    </row>
    <row r="9" spans="1:13" ht="11.25">
      <c r="A9" s="9" t="s">
        <v>130</v>
      </c>
      <c r="B9" s="10" t="s">
        <v>131</v>
      </c>
      <c r="C9" s="21" t="s">
        <v>167</v>
      </c>
      <c r="D9" s="36">
        <v>38741</v>
      </c>
      <c r="E9" s="23">
        <v>45.06</v>
      </c>
      <c r="F9" s="47">
        <v>76.44</v>
      </c>
      <c r="G9" s="30">
        <f>F$2-D9</f>
        <v>251</v>
      </c>
      <c r="H9" s="19">
        <f>(F9-E9)/E9</f>
        <v>0.6964047936085218</v>
      </c>
      <c r="I9" s="20">
        <v>63</v>
      </c>
      <c r="J9" s="36">
        <v>38840</v>
      </c>
      <c r="K9" s="19">
        <f>(I9/F9)-1</f>
        <v>-0.17582417582417575</v>
      </c>
      <c r="L9" s="12" t="s">
        <v>183</v>
      </c>
      <c r="M9" s="33" t="s">
        <v>190</v>
      </c>
    </row>
    <row r="10" spans="1:13" ht="11.25">
      <c r="A10" s="9" t="s">
        <v>20</v>
      </c>
      <c r="B10" s="10" t="s">
        <v>21</v>
      </c>
      <c r="C10" s="21" t="s">
        <v>34</v>
      </c>
      <c r="D10" s="36">
        <v>38232</v>
      </c>
      <c r="E10" s="18">
        <v>12.34</v>
      </c>
      <c r="F10" s="47">
        <v>19.61</v>
      </c>
      <c r="G10" s="30">
        <f>F$2-D10</f>
        <v>760</v>
      </c>
      <c r="H10" s="19">
        <f>(F10-E10)/E10</f>
        <v>0.5891410048622366</v>
      </c>
      <c r="I10" s="20">
        <v>44.27</v>
      </c>
      <c r="J10" s="36">
        <v>38905</v>
      </c>
      <c r="K10" s="19">
        <f>(I10/F10)-1</f>
        <v>1.2575216726160123</v>
      </c>
      <c r="L10" s="12" t="s">
        <v>181</v>
      </c>
      <c r="M10" s="6" t="s">
        <v>187</v>
      </c>
    </row>
    <row r="11" spans="1:13" ht="11.25">
      <c r="A11" s="9" t="s">
        <v>87</v>
      </c>
      <c r="B11" s="10" t="s">
        <v>85</v>
      </c>
      <c r="C11" s="21" t="s">
        <v>34</v>
      </c>
      <c r="D11" s="36">
        <v>38488</v>
      </c>
      <c r="E11" s="23">
        <v>7.52</v>
      </c>
      <c r="F11" s="47">
        <v>11.87</v>
      </c>
      <c r="G11" s="30">
        <f>F$2-D11</f>
        <v>504</v>
      </c>
      <c r="H11" s="19">
        <f>(F11-E11)/E11</f>
        <v>0.5784574468085106</v>
      </c>
      <c r="I11" s="20">
        <v>22.18</v>
      </c>
      <c r="J11" s="36">
        <v>38905</v>
      </c>
      <c r="K11" s="19">
        <f>(I11/F11)-1</f>
        <v>0.8685762426284753</v>
      </c>
      <c r="L11" s="12" t="s">
        <v>181</v>
      </c>
      <c r="M11" s="6" t="s">
        <v>187</v>
      </c>
    </row>
    <row r="12" spans="1:13" ht="11.25">
      <c r="A12" s="9" t="s">
        <v>31</v>
      </c>
      <c r="B12" s="10" t="s">
        <v>32</v>
      </c>
      <c r="C12" s="21" t="s">
        <v>34</v>
      </c>
      <c r="D12" s="36">
        <v>38232</v>
      </c>
      <c r="E12" s="18">
        <v>10.05</v>
      </c>
      <c r="F12" s="47">
        <v>15.75</v>
      </c>
      <c r="G12" s="30">
        <f>F$2-D12</f>
        <v>760</v>
      </c>
      <c r="H12" s="19">
        <f>(F12-E12)/E12</f>
        <v>0.5671641791044775</v>
      </c>
      <c r="I12" s="20">
        <v>33.6</v>
      </c>
      <c r="J12" s="36">
        <v>38905</v>
      </c>
      <c r="K12" s="19">
        <f>(I12/F12)-1</f>
        <v>1.1333333333333333</v>
      </c>
      <c r="L12" s="12" t="s">
        <v>181</v>
      </c>
      <c r="M12" s="6" t="s">
        <v>187</v>
      </c>
    </row>
    <row r="13" spans="1:13" ht="11.25">
      <c r="A13" s="9" t="s">
        <v>73</v>
      </c>
      <c r="B13" s="10" t="s">
        <v>74</v>
      </c>
      <c r="C13" s="21" t="s">
        <v>34</v>
      </c>
      <c r="D13" s="36">
        <v>38460</v>
      </c>
      <c r="E13" s="23">
        <v>17.98</v>
      </c>
      <c r="F13" s="47">
        <v>27.72</v>
      </c>
      <c r="G13" s="30">
        <f>F$2-D13</f>
        <v>532</v>
      </c>
      <c r="H13" s="19">
        <f>(F13-E13)/E13</f>
        <v>0.5417130144605116</v>
      </c>
      <c r="I13" s="20">
        <v>48.13</v>
      </c>
      <c r="J13" s="36">
        <v>38905</v>
      </c>
      <c r="K13" s="19">
        <f>(I13/F13)-1</f>
        <v>0.7362914862914864</v>
      </c>
      <c r="L13" s="12" t="s">
        <v>181</v>
      </c>
      <c r="M13" s="6" t="s">
        <v>187</v>
      </c>
    </row>
    <row r="14" spans="1:13" ht="11.25">
      <c r="A14" s="9" t="s">
        <v>37</v>
      </c>
      <c r="B14" s="10" t="s">
        <v>38</v>
      </c>
      <c r="C14" s="21" t="s">
        <v>34</v>
      </c>
      <c r="D14" s="36">
        <v>38306</v>
      </c>
      <c r="E14" s="18">
        <v>27.09</v>
      </c>
      <c r="F14" s="47">
        <v>41.67</v>
      </c>
      <c r="G14" s="30">
        <f>F$2-D14</f>
        <v>686</v>
      </c>
      <c r="H14" s="19">
        <f>(F14-E14)/E14</f>
        <v>0.5382059800664453</v>
      </c>
      <c r="I14" s="20">
        <v>65.63</v>
      </c>
      <c r="J14" s="36">
        <v>38905</v>
      </c>
      <c r="K14" s="19">
        <f>(I14/F14)-1</f>
        <v>0.5749940004799614</v>
      </c>
      <c r="L14" s="12" t="s">
        <v>181</v>
      </c>
      <c r="M14" s="6" t="s">
        <v>187</v>
      </c>
    </row>
    <row r="15" spans="1:13" ht="11.25">
      <c r="A15" s="9" t="s">
        <v>110</v>
      </c>
      <c r="B15" s="10" t="s">
        <v>111</v>
      </c>
      <c r="C15" s="21" t="s">
        <v>164</v>
      </c>
      <c r="D15" s="36">
        <v>38658</v>
      </c>
      <c r="E15" s="23">
        <v>44.98</v>
      </c>
      <c r="F15" s="47">
        <v>62.88</v>
      </c>
      <c r="G15" s="30">
        <f>F$2-D15</f>
        <v>334</v>
      </c>
      <c r="H15" s="19">
        <f>(F15-E15)/E15</f>
        <v>0.39795464650956</v>
      </c>
      <c r="I15" s="20">
        <v>62</v>
      </c>
      <c r="J15" s="36">
        <v>38888</v>
      </c>
      <c r="K15" s="19">
        <f>(I15/F15)-1</f>
        <v>-0.013994910941475869</v>
      </c>
      <c r="L15" s="12" t="s">
        <v>183</v>
      </c>
      <c r="M15" s="33" t="s">
        <v>190</v>
      </c>
    </row>
    <row r="16" spans="1:13" ht="11.25">
      <c r="A16" s="9" t="s">
        <v>112</v>
      </c>
      <c r="B16" s="10" t="s">
        <v>113</v>
      </c>
      <c r="C16" s="21" t="s">
        <v>173</v>
      </c>
      <c r="D16" s="36">
        <v>38686</v>
      </c>
      <c r="E16" s="23">
        <v>35.88</v>
      </c>
      <c r="F16" s="47">
        <v>47.46</v>
      </c>
      <c r="G16" s="30">
        <f>F$2-D16</f>
        <v>306</v>
      </c>
      <c r="H16" s="19">
        <f>(F16-E16)/E16</f>
        <v>0.3227424749163879</v>
      </c>
      <c r="I16" s="20">
        <v>76.75</v>
      </c>
      <c r="J16" s="36">
        <v>38897</v>
      </c>
      <c r="K16" s="19">
        <f>(I16/F16)-1</f>
        <v>0.6171512852928782</v>
      </c>
      <c r="L16" s="12" t="s">
        <v>183</v>
      </c>
      <c r="M16" s="33" t="s">
        <v>190</v>
      </c>
    </row>
    <row r="17" spans="1:13" ht="11.25">
      <c r="A17" s="9" t="s">
        <v>150</v>
      </c>
      <c r="B17" s="10" t="s">
        <v>151</v>
      </c>
      <c r="C17" s="17" t="s">
        <v>171</v>
      </c>
      <c r="D17" s="36">
        <v>38867</v>
      </c>
      <c r="E17" s="23">
        <v>59.25</v>
      </c>
      <c r="F17" s="47">
        <v>78.22</v>
      </c>
      <c r="G17" s="30">
        <f>F$2-D17</f>
        <v>125</v>
      </c>
      <c r="H17" s="19">
        <f>(F17-E17)/E17</f>
        <v>0.320168776371308</v>
      </c>
      <c r="I17" s="20">
        <v>75</v>
      </c>
      <c r="J17" s="36">
        <v>38887</v>
      </c>
      <c r="K17" s="19">
        <f>(I17/F17)-1</f>
        <v>-0.04116594221426739</v>
      </c>
      <c r="L17" s="12" t="s">
        <v>183</v>
      </c>
      <c r="M17" s="33" t="s">
        <v>190</v>
      </c>
    </row>
    <row r="18" spans="1:13" ht="11.25">
      <c r="A18" s="9" t="s">
        <v>98</v>
      </c>
      <c r="B18" s="10" t="s">
        <v>97</v>
      </c>
      <c r="C18" s="21" t="s">
        <v>34</v>
      </c>
      <c r="D18" s="36">
        <v>38545</v>
      </c>
      <c r="E18" s="23">
        <v>32.61</v>
      </c>
      <c r="F18" s="47">
        <v>42.93</v>
      </c>
      <c r="G18" s="30">
        <f>F$2-D18</f>
        <v>447</v>
      </c>
      <c r="H18" s="19">
        <f>(F18-E18)/E18</f>
        <v>0.31646734130634774</v>
      </c>
      <c r="I18" s="20">
        <v>86.12</v>
      </c>
      <c r="J18" s="36">
        <v>38905</v>
      </c>
      <c r="K18" s="19">
        <f>(I18/F18)-1</f>
        <v>1.0060563708362453</v>
      </c>
      <c r="L18" s="12" t="s">
        <v>181</v>
      </c>
      <c r="M18" s="6" t="s">
        <v>187</v>
      </c>
    </row>
    <row r="19" spans="1:13" ht="11.25">
      <c r="A19" s="9" t="s">
        <v>101</v>
      </c>
      <c r="B19" s="10" t="s">
        <v>102</v>
      </c>
      <c r="C19" s="21" t="s">
        <v>158</v>
      </c>
      <c r="D19" s="36">
        <v>38601</v>
      </c>
      <c r="E19" s="23">
        <v>19.5</v>
      </c>
      <c r="F19" s="47">
        <v>25.39</v>
      </c>
      <c r="G19" s="30">
        <f>F$2-D19</f>
        <v>391</v>
      </c>
      <c r="H19" s="19">
        <f>(F19-E19)/E19</f>
        <v>0.30205128205128207</v>
      </c>
      <c r="I19" s="20" t="s">
        <v>180</v>
      </c>
      <c r="J19" s="36"/>
      <c r="K19" s="34" t="s">
        <v>191</v>
      </c>
      <c r="L19" s="34" t="s">
        <v>191</v>
      </c>
      <c r="M19" s="33" t="s">
        <v>189</v>
      </c>
    </row>
    <row r="20" spans="1:13" ht="11.25">
      <c r="A20" s="9" t="s">
        <v>91</v>
      </c>
      <c r="B20" s="10" t="s">
        <v>92</v>
      </c>
      <c r="C20" s="21" t="s">
        <v>34</v>
      </c>
      <c r="D20" s="36">
        <v>38401</v>
      </c>
      <c r="E20" s="18">
        <v>15.25</v>
      </c>
      <c r="F20" s="47">
        <v>19.7</v>
      </c>
      <c r="G20" s="30">
        <f>F$2-D20</f>
        <v>591</v>
      </c>
      <c r="H20" s="19">
        <f>(F20-E20)/E20</f>
        <v>0.29180327868852457</v>
      </c>
      <c r="I20" s="20">
        <v>39.02</v>
      </c>
      <c r="J20" s="36">
        <v>38905</v>
      </c>
      <c r="K20" s="19">
        <f aca="true" t="shared" si="0" ref="K20:K26">(I20/F20)-1</f>
        <v>0.9807106598984774</v>
      </c>
      <c r="L20" s="12" t="s">
        <v>181</v>
      </c>
      <c r="M20" s="6" t="s">
        <v>187</v>
      </c>
    </row>
    <row r="21" spans="1:13" ht="11.25">
      <c r="A21" s="9" t="s">
        <v>133</v>
      </c>
      <c r="B21" s="10" t="s">
        <v>132</v>
      </c>
      <c r="C21" s="9" t="s">
        <v>163</v>
      </c>
      <c r="D21" s="36">
        <v>38741</v>
      </c>
      <c r="E21" s="23">
        <v>27.64</v>
      </c>
      <c r="F21" s="47">
        <v>35.68</v>
      </c>
      <c r="G21" s="30">
        <f>F$2-D21</f>
        <v>251</v>
      </c>
      <c r="H21" s="19">
        <f>(F21-E21)/E21</f>
        <v>0.29088277858176553</v>
      </c>
      <c r="I21" s="20">
        <v>40</v>
      </c>
      <c r="J21" s="36">
        <v>38861</v>
      </c>
      <c r="K21" s="19">
        <f t="shared" si="0"/>
        <v>0.12107623318385641</v>
      </c>
      <c r="L21" s="12" t="s">
        <v>183</v>
      </c>
      <c r="M21" s="33" t="s">
        <v>190</v>
      </c>
    </row>
    <row r="22" spans="1:13" ht="11.25">
      <c r="A22" s="9" t="s">
        <v>46</v>
      </c>
      <c r="B22" s="10" t="s">
        <v>47</v>
      </c>
      <c r="C22" s="21" t="s">
        <v>34</v>
      </c>
      <c r="D22" s="36">
        <v>38376</v>
      </c>
      <c r="E22" s="18">
        <v>36.88</v>
      </c>
      <c r="F22" s="47">
        <v>46.87</v>
      </c>
      <c r="G22" s="30">
        <f>F$2-D22</f>
        <v>616</v>
      </c>
      <c r="H22" s="19">
        <f>(F22-E22)/E22</f>
        <v>0.2708785249457699</v>
      </c>
      <c r="I22" s="20">
        <v>82.88</v>
      </c>
      <c r="J22" s="36">
        <v>38905</v>
      </c>
      <c r="K22" s="19">
        <f t="shared" si="0"/>
        <v>0.7682952848303819</v>
      </c>
      <c r="L22" s="12" t="s">
        <v>181</v>
      </c>
      <c r="M22" s="6" t="s">
        <v>187</v>
      </c>
    </row>
    <row r="23" spans="1:13" ht="11.25">
      <c r="A23" s="9" t="s">
        <v>15</v>
      </c>
      <c r="B23" s="10" t="s">
        <v>16</v>
      </c>
      <c r="C23" s="21" t="s">
        <v>34</v>
      </c>
      <c r="D23" s="36">
        <v>38232</v>
      </c>
      <c r="E23" s="18">
        <v>15.42</v>
      </c>
      <c r="F23" s="47">
        <v>19.47</v>
      </c>
      <c r="G23" s="30">
        <f>F$2-D23</f>
        <v>760</v>
      </c>
      <c r="H23" s="19">
        <f>(F23-E23)/E23</f>
        <v>0.2626459143968871</v>
      </c>
      <c r="I23" s="20">
        <v>37</v>
      </c>
      <c r="J23" s="36">
        <v>38905</v>
      </c>
      <c r="K23" s="19">
        <f t="shared" si="0"/>
        <v>0.9003595274781717</v>
      </c>
      <c r="L23" s="12" t="s">
        <v>181</v>
      </c>
      <c r="M23" s="6" t="s">
        <v>187</v>
      </c>
    </row>
    <row r="24" spans="1:13" ht="11.25">
      <c r="A24" s="9" t="s">
        <v>127</v>
      </c>
      <c r="B24" s="10" t="s">
        <v>126</v>
      </c>
      <c r="C24" s="21" t="s">
        <v>34</v>
      </c>
      <c r="D24" s="36">
        <v>38264</v>
      </c>
      <c r="E24" s="18">
        <v>17.59</v>
      </c>
      <c r="F24" s="47">
        <v>21.87</v>
      </c>
      <c r="G24" s="30">
        <f>F$2-D24</f>
        <v>728</v>
      </c>
      <c r="H24" s="19">
        <f>(F24-E24)/E24</f>
        <v>0.24332006822057994</v>
      </c>
      <c r="I24" s="20">
        <v>48.05</v>
      </c>
      <c r="J24" s="36">
        <v>38905</v>
      </c>
      <c r="K24" s="19">
        <f t="shared" si="0"/>
        <v>1.197073616826703</v>
      </c>
      <c r="L24" s="12" t="s">
        <v>181</v>
      </c>
      <c r="M24" s="6" t="s">
        <v>187</v>
      </c>
    </row>
    <row r="25" spans="1:13" ht="11.25">
      <c r="A25" s="9" t="s">
        <v>116</v>
      </c>
      <c r="B25" s="10" t="s">
        <v>122</v>
      </c>
      <c r="C25" s="21" t="s">
        <v>160</v>
      </c>
      <c r="D25" s="36">
        <v>38713</v>
      </c>
      <c r="E25" s="23">
        <v>47.875</v>
      </c>
      <c r="F25" s="47">
        <v>59.06</v>
      </c>
      <c r="G25" s="30">
        <f>F$2-D25</f>
        <v>279</v>
      </c>
      <c r="H25" s="19">
        <f>(F25-E25)/E25</f>
        <v>0.2336292428198434</v>
      </c>
      <c r="I25" s="20">
        <v>65</v>
      </c>
      <c r="J25" s="36">
        <v>38845</v>
      </c>
      <c r="K25" s="19">
        <f t="shared" si="0"/>
        <v>0.10057568574331177</v>
      </c>
      <c r="L25" s="12" t="s">
        <v>183</v>
      </c>
      <c r="M25" s="33" t="s">
        <v>190</v>
      </c>
    </row>
    <row r="26" spans="1:13" ht="11.25">
      <c r="A26" s="9" t="s">
        <v>119</v>
      </c>
      <c r="B26" s="10" t="s">
        <v>125</v>
      </c>
      <c r="C26" s="17" t="s">
        <v>169</v>
      </c>
      <c r="D26" s="36">
        <v>38713</v>
      </c>
      <c r="E26" s="23">
        <v>50.9</v>
      </c>
      <c r="F26" s="47">
        <v>62.78</v>
      </c>
      <c r="G26" s="30">
        <f>F$2-D26</f>
        <v>279</v>
      </c>
      <c r="H26" s="19">
        <f>(F26-E26)/E26</f>
        <v>0.2333988212180747</v>
      </c>
      <c r="I26" s="20">
        <v>65</v>
      </c>
      <c r="J26" s="36">
        <v>38845</v>
      </c>
      <c r="K26" s="19">
        <f t="shared" si="0"/>
        <v>0.03536158012105761</v>
      </c>
      <c r="L26" s="12" t="s">
        <v>183</v>
      </c>
      <c r="M26" s="33" t="s">
        <v>190</v>
      </c>
    </row>
    <row r="27" spans="1:13" ht="11.25">
      <c r="A27" s="9" t="s">
        <v>135</v>
      </c>
      <c r="B27" s="10" t="s">
        <v>134</v>
      </c>
      <c r="C27" s="9" t="s">
        <v>165</v>
      </c>
      <c r="D27" s="36">
        <v>38741</v>
      </c>
      <c r="E27" s="23">
        <v>32.38</v>
      </c>
      <c r="F27" s="47">
        <v>39.8</v>
      </c>
      <c r="G27" s="30">
        <f>F$2-D27</f>
        <v>251</v>
      </c>
      <c r="H27" s="19">
        <f>(F27-E27)/E27</f>
        <v>0.22915379864113633</v>
      </c>
      <c r="I27" s="20">
        <v>40.5</v>
      </c>
      <c r="J27" s="36">
        <v>38839</v>
      </c>
      <c r="K27" s="19">
        <f>(I27/F27)-1</f>
        <v>0.017587939698492594</v>
      </c>
      <c r="L27" s="12" t="s">
        <v>183</v>
      </c>
      <c r="M27" s="33" t="s">
        <v>190</v>
      </c>
    </row>
    <row r="28" spans="1:13" ht="11.25">
      <c r="A28" s="9" t="s">
        <v>44</v>
      </c>
      <c r="B28" s="10" t="s">
        <v>45</v>
      </c>
      <c r="C28" s="21" t="s">
        <v>34</v>
      </c>
      <c r="D28" s="36">
        <v>38366</v>
      </c>
      <c r="E28" s="18">
        <v>42.17</v>
      </c>
      <c r="F28" s="47">
        <v>50.68</v>
      </c>
      <c r="G28" s="30">
        <f>F$2-D28</f>
        <v>626</v>
      </c>
      <c r="H28" s="19">
        <f>(F28-E28)/E28</f>
        <v>0.20180222907280052</v>
      </c>
      <c r="I28" s="20">
        <v>73.26</v>
      </c>
      <c r="J28" s="36">
        <v>38905</v>
      </c>
      <c r="K28" s="19">
        <f>(I28/F28)-1</f>
        <v>0.4455406471981058</v>
      </c>
      <c r="L28" s="12" t="s">
        <v>181</v>
      </c>
      <c r="M28" s="6" t="s">
        <v>187</v>
      </c>
    </row>
    <row r="29" spans="1:13" ht="11.25">
      <c r="A29" s="9" t="s">
        <v>13</v>
      </c>
      <c r="B29" s="10" t="s">
        <v>14</v>
      </c>
      <c r="C29" s="21" t="s">
        <v>34</v>
      </c>
      <c r="D29" s="36">
        <v>38240</v>
      </c>
      <c r="E29" s="18">
        <v>14.67</v>
      </c>
      <c r="F29" s="47">
        <v>17.5</v>
      </c>
      <c r="G29" s="30">
        <f>F$2-D29</f>
        <v>752</v>
      </c>
      <c r="H29" s="19">
        <f>(F29-E29)/E29</f>
        <v>0.1929107021131561</v>
      </c>
      <c r="I29" s="20">
        <v>36.12</v>
      </c>
      <c r="J29" s="36">
        <v>38905</v>
      </c>
      <c r="K29" s="19">
        <f>(I29/F29)-1</f>
        <v>1.064</v>
      </c>
      <c r="L29" s="12" t="s">
        <v>181</v>
      </c>
      <c r="M29" s="6" t="s">
        <v>187</v>
      </c>
    </row>
    <row r="30" spans="1:13" ht="11.25">
      <c r="A30" s="9" t="s">
        <v>128</v>
      </c>
      <c r="B30" s="10" t="s">
        <v>129</v>
      </c>
      <c r="C30" s="21" t="s">
        <v>34</v>
      </c>
      <c r="D30" s="36">
        <v>38727</v>
      </c>
      <c r="E30" s="23">
        <v>46.92</v>
      </c>
      <c r="F30" s="47">
        <v>53.62</v>
      </c>
      <c r="G30" s="30">
        <f>F$2-D30</f>
        <v>265</v>
      </c>
      <c r="H30" s="19">
        <f>(F30-E30)/E30</f>
        <v>0.14279624893435625</v>
      </c>
      <c r="I30" s="20">
        <v>95</v>
      </c>
      <c r="J30" s="36">
        <v>38905</v>
      </c>
      <c r="K30" s="19">
        <f>(I30/F30)-1</f>
        <v>0.771726967549422</v>
      </c>
      <c r="L30" s="12" t="s">
        <v>181</v>
      </c>
      <c r="M30" s="6" t="s">
        <v>187</v>
      </c>
    </row>
    <row r="31" spans="1:13" ht="11.25">
      <c r="A31" s="9" t="s">
        <v>155</v>
      </c>
      <c r="B31" s="25" t="s">
        <v>152</v>
      </c>
      <c r="C31" s="17" t="s">
        <v>166</v>
      </c>
      <c r="D31" s="36">
        <v>38888</v>
      </c>
      <c r="E31" s="23">
        <v>42.34</v>
      </c>
      <c r="F31" s="47">
        <v>48.24</v>
      </c>
      <c r="G31" s="30">
        <f>F$2-D31</f>
        <v>104</v>
      </c>
      <c r="H31" s="19">
        <f>(F31-E31)/E31</f>
        <v>0.13934813415210198</v>
      </c>
      <c r="I31" s="20">
        <v>84</v>
      </c>
      <c r="J31" s="36">
        <v>38913</v>
      </c>
      <c r="K31" s="19">
        <f>(I31/F31)-1</f>
        <v>0.7412935323383083</v>
      </c>
      <c r="L31" s="12" t="s">
        <v>181</v>
      </c>
      <c r="M31" s="6" t="s">
        <v>187</v>
      </c>
    </row>
    <row r="32" spans="1:13" ht="11.25">
      <c r="A32" s="17" t="s">
        <v>88</v>
      </c>
      <c r="B32" s="10" t="s">
        <v>77</v>
      </c>
      <c r="C32" s="21" t="s">
        <v>34</v>
      </c>
      <c r="D32" s="36">
        <v>38464</v>
      </c>
      <c r="E32" s="23">
        <v>19.13</v>
      </c>
      <c r="F32" s="47">
        <v>21.62</v>
      </c>
      <c r="G32" s="30">
        <f>F$2-D32</f>
        <v>528</v>
      </c>
      <c r="H32" s="19">
        <f>(F32-E32)/E32</f>
        <v>0.1301620491374805</v>
      </c>
      <c r="I32" s="20">
        <v>46.15</v>
      </c>
      <c r="J32" s="36">
        <v>38905</v>
      </c>
      <c r="K32" s="19">
        <f>(I32/F32)-1</f>
        <v>1.1345975948196112</v>
      </c>
      <c r="L32" s="12" t="s">
        <v>181</v>
      </c>
      <c r="M32" s="6" t="s">
        <v>187</v>
      </c>
    </row>
    <row r="33" spans="1:13" ht="11.25">
      <c r="A33" s="9" t="s">
        <v>62</v>
      </c>
      <c r="B33" s="10" t="s">
        <v>65</v>
      </c>
      <c r="C33" s="21" t="s">
        <v>34</v>
      </c>
      <c r="D33" s="36">
        <v>38429</v>
      </c>
      <c r="E33" s="18">
        <v>24.28</v>
      </c>
      <c r="F33" s="47">
        <v>27.36</v>
      </c>
      <c r="G33" s="30">
        <f>F$2-D33</f>
        <v>563</v>
      </c>
      <c r="H33" s="19">
        <f>(F33-E33)/E33</f>
        <v>0.1268533772652388</v>
      </c>
      <c r="I33" s="20">
        <v>54</v>
      </c>
      <c r="J33" s="36">
        <v>38905</v>
      </c>
      <c r="K33" s="19">
        <f>(I33/F33)-1</f>
        <v>0.9736842105263159</v>
      </c>
      <c r="L33" s="12" t="s">
        <v>181</v>
      </c>
      <c r="M33" s="6" t="s">
        <v>187</v>
      </c>
    </row>
    <row r="34" spans="1:13" ht="11.25">
      <c r="A34" s="9" t="s">
        <v>146</v>
      </c>
      <c r="B34" s="27" t="s">
        <v>148</v>
      </c>
      <c r="C34" s="21" t="s">
        <v>33</v>
      </c>
      <c r="D34" s="36">
        <v>38860</v>
      </c>
      <c r="E34" s="23">
        <v>29.37</v>
      </c>
      <c r="F34" s="47">
        <v>32.64</v>
      </c>
      <c r="G34" s="30">
        <f>F$2-D34</f>
        <v>132</v>
      </c>
      <c r="H34" s="19">
        <f>(F34-E34)/E34</f>
        <v>0.11133810010214502</v>
      </c>
      <c r="I34" s="20" t="s">
        <v>180</v>
      </c>
      <c r="J34" s="36"/>
      <c r="K34" s="34" t="s">
        <v>191</v>
      </c>
      <c r="L34" s="34" t="s">
        <v>191</v>
      </c>
      <c r="M34" s="33" t="s">
        <v>188</v>
      </c>
    </row>
    <row r="35" spans="1:13" ht="11.25">
      <c r="A35" s="9" t="s">
        <v>19</v>
      </c>
      <c r="B35" s="10" t="s">
        <v>202</v>
      </c>
      <c r="C35" s="21" t="s">
        <v>34</v>
      </c>
      <c r="D35" s="36">
        <v>38232</v>
      </c>
      <c r="E35" s="18">
        <v>11.9</v>
      </c>
      <c r="F35" s="47">
        <v>13.21</v>
      </c>
      <c r="G35" s="30">
        <f>F$2-D35</f>
        <v>760</v>
      </c>
      <c r="H35" s="19">
        <f>(F35-E35)/E35</f>
        <v>0.11008403361344542</v>
      </c>
      <c r="I35" s="20">
        <v>25.8</v>
      </c>
      <c r="J35" s="36">
        <v>38905</v>
      </c>
      <c r="K35" s="19">
        <f>(I35/F35)-1</f>
        <v>0.9530658591975776</v>
      </c>
      <c r="L35" s="12" t="s">
        <v>181</v>
      </c>
      <c r="M35" s="6" t="s">
        <v>187</v>
      </c>
    </row>
    <row r="36" spans="1:13" ht="11.25">
      <c r="A36" s="9" t="s">
        <v>56</v>
      </c>
      <c r="B36" s="10" t="s">
        <v>55</v>
      </c>
      <c r="C36" s="21" t="s">
        <v>158</v>
      </c>
      <c r="D36" s="36">
        <v>38408</v>
      </c>
      <c r="E36" s="18">
        <v>35.4</v>
      </c>
      <c r="F36" s="47">
        <v>39.13</v>
      </c>
      <c r="G36" s="30">
        <f>F$2-D36</f>
        <v>584</v>
      </c>
      <c r="H36" s="19">
        <f>(F36-E36)/E36</f>
        <v>0.1053672316384182</v>
      </c>
      <c r="I36" s="20" t="s">
        <v>180</v>
      </c>
      <c r="J36" s="36"/>
      <c r="K36" s="34" t="s">
        <v>191</v>
      </c>
      <c r="L36" s="34" t="s">
        <v>191</v>
      </c>
      <c r="M36" s="33" t="s">
        <v>189</v>
      </c>
    </row>
    <row r="37" spans="1:13" ht="11.25">
      <c r="A37" s="9" t="s">
        <v>156</v>
      </c>
      <c r="B37" s="25" t="s">
        <v>153</v>
      </c>
      <c r="C37" s="21" t="s">
        <v>33</v>
      </c>
      <c r="D37" s="36">
        <v>38888</v>
      </c>
      <c r="E37" s="23">
        <v>60.06</v>
      </c>
      <c r="F37" s="47">
        <v>65.27</v>
      </c>
      <c r="G37" s="30">
        <f>F$2-D37</f>
        <v>104</v>
      </c>
      <c r="H37" s="19">
        <f>(F37-E37)/E37</f>
        <v>0.08674658674658664</v>
      </c>
      <c r="I37" s="20" t="s">
        <v>180</v>
      </c>
      <c r="J37" s="36"/>
      <c r="K37" s="34" t="s">
        <v>191</v>
      </c>
      <c r="L37" s="34" t="s">
        <v>191</v>
      </c>
      <c r="M37" s="33" t="s">
        <v>188</v>
      </c>
    </row>
    <row r="38" spans="1:13" ht="11.25">
      <c r="A38" s="9" t="s">
        <v>61</v>
      </c>
      <c r="B38" s="10" t="s">
        <v>64</v>
      </c>
      <c r="C38" s="21" t="s">
        <v>34</v>
      </c>
      <c r="D38" s="36">
        <v>38429</v>
      </c>
      <c r="E38" s="18">
        <v>52.41</v>
      </c>
      <c r="F38" s="47">
        <v>56.79</v>
      </c>
      <c r="G38" s="30">
        <f>F$2-D38</f>
        <v>563</v>
      </c>
      <c r="H38" s="19">
        <f>(F38-E38)/E38</f>
        <v>0.08357183743560395</v>
      </c>
      <c r="I38" s="20">
        <v>105.11</v>
      </c>
      <c r="J38" s="36">
        <v>38905</v>
      </c>
      <c r="K38" s="19">
        <f>(I38/F38)-1</f>
        <v>0.8508540235957034</v>
      </c>
      <c r="L38" s="12" t="s">
        <v>181</v>
      </c>
      <c r="M38" s="6" t="s">
        <v>187</v>
      </c>
    </row>
    <row r="39" spans="1:13" ht="11.25">
      <c r="A39" s="9" t="s">
        <v>81</v>
      </c>
      <c r="B39" s="10" t="s">
        <v>78</v>
      </c>
      <c r="C39" s="21" t="s">
        <v>93</v>
      </c>
      <c r="D39" s="36">
        <v>38478</v>
      </c>
      <c r="E39" s="23">
        <v>19.33</v>
      </c>
      <c r="F39" s="47">
        <v>20.72</v>
      </c>
      <c r="G39" s="30">
        <f>F$2-D39</f>
        <v>514</v>
      </c>
      <c r="H39" s="19">
        <f>(F39-E39)/E39</f>
        <v>0.07190894981893434</v>
      </c>
      <c r="I39" s="20" t="s">
        <v>180</v>
      </c>
      <c r="J39" s="36"/>
      <c r="K39" s="34" t="s">
        <v>191</v>
      </c>
      <c r="L39" s="34" t="s">
        <v>191</v>
      </c>
      <c r="M39" s="33" t="s">
        <v>189</v>
      </c>
    </row>
    <row r="40" spans="1:13" ht="11.25">
      <c r="A40" s="9" t="s">
        <v>39</v>
      </c>
      <c r="B40" s="10" t="s">
        <v>40</v>
      </c>
      <c r="C40" s="21" t="s">
        <v>95</v>
      </c>
      <c r="D40" s="36">
        <v>38320</v>
      </c>
      <c r="E40" s="18">
        <v>11.84</v>
      </c>
      <c r="F40" s="47">
        <v>12.63</v>
      </c>
      <c r="G40" s="30">
        <f>F$2-D40</f>
        <v>672</v>
      </c>
      <c r="H40" s="19">
        <f>(F40-E40)/E40</f>
        <v>0.06672297297297305</v>
      </c>
      <c r="I40" s="20" t="s">
        <v>180</v>
      </c>
      <c r="J40" s="36"/>
      <c r="K40" s="34" t="s">
        <v>191</v>
      </c>
      <c r="L40" s="34" t="s">
        <v>191</v>
      </c>
      <c r="M40" s="33" t="s">
        <v>189</v>
      </c>
    </row>
    <row r="41" spans="1:13" ht="11.25">
      <c r="A41" s="9" t="s">
        <v>194</v>
      </c>
      <c r="B41" s="27" t="s">
        <v>195</v>
      </c>
      <c r="C41" s="17" t="s">
        <v>166</v>
      </c>
      <c r="D41" s="36">
        <v>38909</v>
      </c>
      <c r="E41" s="23">
        <v>25.34</v>
      </c>
      <c r="F41" s="47">
        <v>26.76</v>
      </c>
      <c r="G41" s="30">
        <f>F$2-D41</f>
        <v>83</v>
      </c>
      <c r="H41" s="19">
        <f>(F41-E41)/E41</f>
        <v>0.056037884767166604</v>
      </c>
      <c r="I41" s="20">
        <v>120</v>
      </c>
      <c r="J41" s="36">
        <v>38913</v>
      </c>
      <c r="K41" s="19">
        <f>(I41/F41)-1</f>
        <v>3.4843049327354256</v>
      </c>
      <c r="L41" s="12" t="s">
        <v>181</v>
      </c>
      <c r="M41" s="6" t="s">
        <v>187</v>
      </c>
    </row>
    <row r="42" spans="1:13" ht="11.25">
      <c r="A42" s="9" t="s">
        <v>208</v>
      </c>
      <c r="B42" s="27" t="s">
        <v>209</v>
      </c>
      <c r="C42" s="21" t="s">
        <v>159</v>
      </c>
      <c r="D42" s="36">
        <v>38965</v>
      </c>
      <c r="E42" s="23">
        <v>24.95</v>
      </c>
      <c r="F42" s="47">
        <v>26.17</v>
      </c>
      <c r="G42" s="30">
        <f>F$2-D42</f>
        <v>27</v>
      </c>
      <c r="H42" s="19">
        <f>(F42-E42)/E42</f>
        <v>0.048897795591182465</v>
      </c>
      <c r="I42" s="20">
        <v>27.5</v>
      </c>
      <c r="J42" s="36">
        <v>38965</v>
      </c>
      <c r="K42" s="19">
        <f>(I42/F42)-1</f>
        <v>0.05082155139472677</v>
      </c>
      <c r="L42" s="12" t="s">
        <v>183</v>
      </c>
      <c r="M42" s="33" t="s">
        <v>190</v>
      </c>
    </row>
    <row r="43" spans="1:13" ht="11.25">
      <c r="A43" s="9" t="s">
        <v>217</v>
      </c>
      <c r="B43" s="27" t="s">
        <v>218</v>
      </c>
      <c r="C43" s="45" t="s">
        <v>219</v>
      </c>
      <c r="D43" s="36">
        <v>38979</v>
      </c>
      <c r="E43" s="23">
        <v>33.98</v>
      </c>
      <c r="F43" s="47">
        <v>35.48</v>
      </c>
      <c r="G43" s="30">
        <f>F$2-D43</f>
        <v>13</v>
      </c>
      <c r="H43" s="19">
        <f>(F43-E43)/E43</f>
        <v>0.04414361389052384</v>
      </c>
      <c r="I43" s="20"/>
      <c r="J43" s="36"/>
      <c r="K43" s="37"/>
      <c r="L43" s="12" t="s">
        <v>183</v>
      </c>
      <c r="M43" s="33" t="s">
        <v>190</v>
      </c>
    </row>
    <row r="44" spans="1:13" ht="11.25">
      <c r="A44" s="9" t="s">
        <v>216</v>
      </c>
      <c r="B44" s="27" t="s">
        <v>213</v>
      </c>
      <c r="C44" s="21" t="s">
        <v>33</v>
      </c>
      <c r="D44" s="36">
        <v>38972</v>
      </c>
      <c r="E44" s="23">
        <v>62</v>
      </c>
      <c r="F44" s="47">
        <v>64.51</v>
      </c>
      <c r="G44" s="30">
        <f>F$2-D44</f>
        <v>20</v>
      </c>
      <c r="H44" s="19">
        <f>(F44-E44)/E44</f>
        <v>0.04048387096774202</v>
      </c>
      <c r="I44" s="20" t="s">
        <v>180</v>
      </c>
      <c r="J44" s="36"/>
      <c r="K44" s="37" t="s">
        <v>191</v>
      </c>
      <c r="L44" s="37" t="s">
        <v>191</v>
      </c>
      <c r="M44" s="33" t="s">
        <v>188</v>
      </c>
    </row>
    <row r="45" spans="1:13" ht="11.25">
      <c r="A45" s="9" t="s">
        <v>137</v>
      </c>
      <c r="B45" s="10" t="s">
        <v>136</v>
      </c>
      <c r="C45" s="21" t="s">
        <v>164</v>
      </c>
      <c r="D45" s="36">
        <v>38769</v>
      </c>
      <c r="E45" s="23">
        <v>15</v>
      </c>
      <c r="F45" s="47">
        <v>15.54</v>
      </c>
      <c r="G45" s="30">
        <f>F$2-D45</f>
        <v>223</v>
      </c>
      <c r="H45" s="19">
        <f>(F45-E45)/E45</f>
        <v>0.03599999999999994</v>
      </c>
      <c r="I45" s="20">
        <v>17</v>
      </c>
      <c r="J45" s="36">
        <v>38873</v>
      </c>
      <c r="K45" s="19">
        <f>(I45/F45)-1</f>
        <v>0.09395109395109391</v>
      </c>
      <c r="L45" s="12" t="s">
        <v>183</v>
      </c>
      <c r="M45" s="33" t="s">
        <v>190</v>
      </c>
    </row>
    <row r="46" spans="1:13" ht="11.25">
      <c r="A46" s="9" t="s">
        <v>143</v>
      </c>
      <c r="B46" s="27" t="s">
        <v>145</v>
      </c>
      <c r="C46" s="21" t="s">
        <v>162</v>
      </c>
      <c r="D46" s="36">
        <v>38853</v>
      </c>
      <c r="E46" s="23">
        <v>16.76</v>
      </c>
      <c r="F46" s="47">
        <v>17.34</v>
      </c>
      <c r="G46" s="30">
        <f>F$2-D46</f>
        <v>139</v>
      </c>
      <c r="H46" s="19">
        <f>(F46-E46)/E46</f>
        <v>0.03460620525059655</v>
      </c>
      <c r="I46" s="20">
        <v>19</v>
      </c>
      <c r="J46" s="36">
        <v>38851</v>
      </c>
      <c r="K46" s="19">
        <f>(I46/F46)-1</f>
        <v>0.09573241061130333</v>
      </c>
      <c r="L46" s="12" t="s">
        <v>183</v>
      </c>
      <c r="M46" s="33" t="s">
        <v>190</v>
      </c>
    </row>
    <row r="47" spans="1:13" ht="11.25">
      <c r="A47" s="9" t="s">
        <v>17</v>
      </c>
      <c r="B47" s="10" t="s">
        <v>18</v>
      </c>
      <c r="C47" s="21" t="s">
        <v>34</v>
      </c>
      <c r="D47" s="36">
        <v>38232</v>
      </c>
      <c r="E47" s="18">
        <v>23.65</v>
      </c>
      <c r="F47" s="47">
        <v>24.46</v>
      </c>
      <c r="G47" s="30">
        <f>F$2-D47</f>
        <v>760</v>
      </c>
      <c r="H47" s="19">
        <f>(F47-E47)/E47</f>
        <v>0.034249471458773884</v>
      </c>
      <c r="I47" s="20">
        <v>51.48</v>
      </c>
      <c r="J47" s="36">
        <v>38905</v>
      </c>
      <c r="K47" s="19">
        <f>(I47/F47)-1</f>
        <v>1.1046606704824202</v>
      </c>
      <c r="L47" s="12" t="s">
        <v>181</v>
      </c>
      <c r="M47" s="6" t="s">
        <v>187</v>
      </c>
    </row>
    <row r="48" spans="1:13" ht="11.25">
      <c r="A48" s="9" t="s">
        <v>215</v>
      </c>
      <c r="B48" s="27" t="s">
        <v>212</v>
      </c>
      <c r="C48" s="21" t="s">
        <v>33</v>
      </c>
      <c r="D48" s="36">
        <v>38972</v>
      </c>
      <c r="E48" s="23">
        <v>35.2</v>
      </c>
      <c r="F48" s="47">
        <v>36.34</v>
      </c>
      <c r="G48" s="30">
        <f>F$2-D48</f>
        <v>20</v>
      </c>
      <c r="H48" s="19">
        <f>(F48-E48)/E48</f>
        <v>0.03238636363636365</v>
      </c>
      <c r="I48" s="20" t="s">
        <v>180</v>
      </c>
      <c r="J48" s="36"/>
      <c r="K48" s="37" t="s">
        <v>191</v>
      </c>
      <c r="L48" s="37" t="s">
        <v>191</v>
      </c>
      <c r="M48" s="33" t="s">
        <v>188</v>
      </c>
    </row>
    <row r="49" spans="1:13" ht="11.25">
      <c r="A49" s="9" t="s">
        <v>100</v>
      </c>
      <c r="B49" s="10" t="s">
        <v>99</v>
      </c>
      <c r="C49" s="21" t="s">
        <v>34</v>
      </c>
      <c r="D49" s="36">
        <v>38573</v>
      </c>
      <c r="E49" s="23">
        <v>17.1</v>
      </c>
      <c r="F49" s="47">
        <v>17.65</v>
      </c>
      <c r="G49" s="30">
        <f>F$2-D49</f>
        <v>419</v>
      </c>
      <c r="H49" s="19">
        <f>(F49-E49)/E49</f>
        <v>0.03216374269005831</v>
      </c>
      <c r="I49" s="20">
        <v>38.98</v>
      </c>
      <c r="J49" s="36">
        <v>38905</v>
      </c>
      <c r="K49" s="19">
        <f>(I49/F49)-1</f>
        <v>1.2084985835694053</v>
      </c>
      <c r="L49" s="12" t="s">
        <v>181</v>
      </c>
      <c r="M49" s="6" t="s">
        <v>187</v>
      </c>
    </row>
    <row r="50" spans="1:13" ht="11.25">
      <c r="A50" s="9" t="s">
        <v>157</v>
      </c>
      <c r="B50" s="25" t="s">
        <v>154</v>
      </c>
      <c r="C50" s="17" t="s">
        <v>166</v>
      </c>
      <c r="D50" s="36">
        <v>38888</v>
      </c>
      <c r="E50" s="23">
        <v>37.53</v>
      </c>
      <c r="F50" s="47">
        <v>38.44</v>
      </c>
      <c r="G50" s="30">
        <f>F$2-D50</f>
        <v>104</v>
      </c>
      <c r="H50" s="19">
        <f>(F50-E50)/E50</f>
        <v>0.024247268851585308</v>
      </c>
      <c r="I50" s="20">
        <v>100</v>
      </c>
      <c r="J50" s="36">
        <v>38913</v>
      </c>
      <c r="K50" s="19">
        <f>(I50/F50)-1</f>
        <v>1.6014568158168574</v>
      </c>
      <c r="L50" s="12" t="s">
        <v>181</v>
      </c>
      <c r="M50" s="6" t="s">
        <v>187</v>
      </c>
    </row>
    <row r="51" spans="1:13" ht="11.25">
      <c r="A51" s="9" t="s">
        <v>222</v>
      </c>
      <c r="B51" s="10" t="s">
        <v>43</v>
      </c>
      <c r="C51" s="21" t="s">
        <v>34</v>
      </c>
      <c r="D51" s="36">
        <v>38363</v>
      </c>
      <c r="E51" s="18">
        <v>48.34</v>
      </c>
      <c r="F51" s="47">
        <v>49.49</v>
      </c>
      <c r="G51" s="30">
        <f>F$2-D51</f>
        <v>629</v>
      </c>
      <c r="H51" s="19">
        <f>(F51-E51)/E51</f>
        <v>0.023789822093504314</v>
      </c>
      <c r="I51" s="20">
        <v>98.81</v>
      </c>
      <c r="J51" s="36">
        <v>38905</v>
      </c>
      <c r="K51" s="19">
        <f>(I51/F51)-1</f>
        <v>0.9965649626187107</v>
      </c>
      <c r="L51" s="12" t="s">
        <v>181</v>
      </c>
      <c r="M51" s="6" t="s">
        <v>187</v>
      </c>
    </row>
    <row r="52" spans="1:13" ht="11.25">
      <c r="A52" s="9" t="s">
        <v>118</v>
      </c>
      <c r="B52" s="10" t="s">
        <v>124</v>
      </c>
      <c r="C52" s="21" t="s">
        <v>170</v>
      </c>
      <c r="D52" s="36">
        <v>38713</v>
      </c>
      <c r="E52" s="23">
        <v>59.15</v>
      </c>
      <c r="F52" s="47">
        <v>58.55</v>
      </c>
      <c r="G52" s="30">
        <f>F$2-D52</f>
        <v>279</v>
      </c>
      <c r="H52" s="19">
        <f>(F52-E52)/E52</f>
        <v>-0.010143702451394784</v>
      </c>
      <c r="I52" s="20">
        <v>63.8</v>
      </c>
      <c r="J52" s="36">
        <v>38895</v>
      </c>
      <c r="K52" s="19">
        <f>(I52/F52)-1</f>
        <v>0.08966695132365499</v>
      </c>
      <c r="L52" s="12" t="s">
        <v>183</v>
      </c>
      <c r="M52" s="33" t="s">
        <v>190</v>
      </c>
    </row>
    <row r="53" spans="1:13" ht="11.25">
      <c r="A53" s="9" t="s">
        <v>115</v>
      </c>
      <c r="B53" s="10" t="s">
        <v>120</v>
      </c>
      <c r="C53" s="21" t="s">
        <v>164</v>
      </c>
      <c r="D53" s="36">
        <v>38713</v>
      </c>
      <c r="E53" s="23">
        <v>45.9</v>
      </c>
      <c r="F53" s="47">
        <v>44.24</v>
      </c>
      <c r="G53" s="30">
        <f>F$2-D53</f>
        <v>279</v>
      </c>
      <c r="H53" s="19">
        <f>(F53-E53)/E53</f>
        <v>-0.03616557734204786</v>
      </c>
      <c r="I53" s="20">
        <v>53</v>
      </c>
      <c r="J53" s="36">
        <v>38876</v>
      </c>
      <c r="K53" s="19">
        <f>(I53/F53)-1</f>
        <v>0.19801084990958406</v>
      </c>
      <c r="L53" s="12" t="s">
        <v>183</v>
      </c>
      <c r="M53" s="33" t="s">
        <v>190</v>
      </c>
    </row>
    <row r="54" spans="1:13" ht="11.25">
      <c r="A54" s="9" t="s">
        <v>177</v>
      </c>
      <c r="B54" s="27" t="s">
        <v>178</v>
      </c>
      <c r="C54" s="17" t="s">
        <v>94</v>
      </c>
      <c r="D54" s="36">
        <v>38895</v>
      </c>
      <c r="E54" s="23">
        <v>64.37</v>
      </c>
      <c r="F54" s="47">
        <v>61.99</v>
      </c>
      <c r="G54" s="30">
        <f>F$2-D54</f>
        <v>97</v>
      </c>
      <c r="H54" s="19">
        <f>(F54-E54)/E54</f>
        <v>-0.036973745533633716</v>
      </c>
      <c r="I54" s="20" t="s">
        <v>180</v>
      </c>
      <c r="J54" s="36"/>
      <c r="K54" s="34" t="s">
        <v>191</v>
      </c>
      <c r="L54" s="34" t="s">
        <v>191</v>
      </c>
      <c r="M54" s="33" t="s">
        <v>189</v>
      </c>
    </row>
    <row r="55" spans="1:13" ht="11.25">
      <c r="A55" s="9" t="s">
        <v>147</v>
      </c>
      <c r="B55" s="27" t="s">
        <v>149</v>
      </c>
      <c r="C55" s="21" t="s">
        <v>33</v>
      </c>
      <c r="D55" s="36">
        <v>38860</v>
      </c>
      <c r="E55" s="23">
        <v>111</v>
      </c>
      <c r="F55" s="47">
        <v>106.41</v>
      </c>
      <c r="G55" s="30">
        <f>F$2-D55</f>
        <v>132</v>
      </c>
      <c r="H55" s="19">
        <f>(F55-E55)/E55</f>
        <v>-0.04135135135135138</v>
      </c>
      <c r="I55" s="20" t="s">
        <v>180</v>
      </c>
      <c r="J55" s="36"/>
      <c r="K55" s="34" t="s">
        <v>191</v>
      </c>
      <c r="L55" s="34" t="s">
        <v>191</v>
      </c>
      <c r="M55" s="33" t="s">
        <v>188</v>
      </c>
    </row>
    <row r="56" spans="1:13" ht="11.25">
      <c r="A56" s="9" t="s">
        <v>214</v>
      </c>
      <c r="B56" s="27" t="s">
        <v>211</v>
      </c>
      <c r="C56" s="21" t="s">
        <v>33</v>
      </c>
      <c r="D56" s="36">
        <v>38972</v>
      </c>
      <c r="E56" s="23">
        <v>46.75</v>
      </c>
      <c r="F56" s="47">
        <v>44.28</v>
      </c>
      <c r="G56" s="30">
        <f>F$2-D56</f>
        <v>20</v>
      </c>
      <c r="H56" s="19">
        <f>(F56-E56)/E56</f>
        <v>-0.05283422459893046</v>
      </c>
      <c r="I56" s="20" t="s">
        <v>180</v>
      </c>
      <c r="J56" s="36"/>
      <c r="K56" s="37" t="s">
        <v>191</v>
      </c>
      <c r="L56" s="37" t="s">
        <v>191</v>
      </c>
      <c r="M56" s="33" t="s">
        <v>188</v>
      </c>
    </row>
    <row r="57" spans="1:13" ht="11.25">
      <c r="A57" s="9" t="s">
        <v>203</v>
      </c>
      <c r="B57" s="27" t="s">
        <v>204</v>
      </c>
      <c r="C57" s="17" t="s">
        <v>94</v>
      </c>
      <c r="D57" s="36">
        <v>38937</v>
      </c>
      <c r="E57" s="23">
        <v>28.5</v>
      </c>
      <c r="F57" s="47">
        <v>26.95</v>
      </c>
      <c r="G57" s="30">
        <f>F$2-D57</f>
        <v>55</v>
      </c>
      <c r="H57" s="19">
        <f>(F57-E57)/E57</f>
        <v>-0.054385964912280725</v>
      </c>
      <c r="I57" s="20" t="s">
        <v>180</v>
      </c>
      <c r="J57" s="36"/>
      <c r="K57" s="37" t="s">
        <v>191</v>
      </c>
      <c r="L57" s="37" t="s">
        <v>191</v>
      </c>
      <c r="M57" s="33" t="s">
        <v>188</v>
      </c>
    </row>
    <row r="58" spans="1:13" ht="11.25">
      <c r="A58" s="42" t="s">
        <v>199</v>
      </c>
      <c r="B58" s="27" t="s">
        <v>196</v>
      </c>
      <c r="C58" s="21" t="s">
        <v>33</v>
      </c>
      <c r="D58" s="36">
        <v>38916</v>
      </c>
      <c r="E58" s="23">
        <v>29.23</v>
      </c>
      <c r="F58" s="47">
        <v>27.52</v>
      </c>
      <c r="G58" s="30">
        <f>F$2-D58</f>
        <v>76</v>
      </c>
      <c r="H58" s="19">
        <f>(F58-E58)/E58</f>
        <v>-0.05850153951419777</v>
      </c>
      <c r="I58" s="20" t="s">
        <v>180</v>
      </c>
      <c r="J58" s="36"/>
      <c r="K58" s="37" t="s">
        <v>191</v>
      </c>
      <c r="L58" s="37" t="s">
        <v>191</v>
      </c>
      <c r="M58" s="33" t="s">
        <v>188</v>
      </c>
    </row>
    <row r="59" spans="1:13" ht="11.25">
      <c r="A59" s="9" t="s">
        <v>220</v>
      </c>
      <c r="B59" s="27" t="s">
        <v>221</v>
      </c>
      <c r="C59" s="45" t="s">
        <v>34</v>
      </c>
      <c r="D59" s="36">
        <v>38986</v>
      </c>
      <c r="E59" s="23">
        <v>50.18</v>
      </c>
      <c r="F59" s="47">
        <v>47.16</v>
      </c>
      <c r="G59" s="30">
        <f>F$2-D59</f>
        <v>6</v>
      </c>
      <c r="H59" s="19">
        <f>(F59-E59)/E59</f>
        <v>-0.06018333997608615</v>
      </c>
      <c r="I59" s="20">
        <v>100</v>
      </c>
      <c r="J59" s="36">
        <v>38985</v>
      </c>
      <c r="K59" s="19">
        <f>(I59/F59)-1</f>
        <v>1.1204410517387617</v>
      </c>
      <c r="L59" s="12" t="s">
        <v>181</v>
      </c>
      <c r="M59" s="6" t="s">
        <v>187</v>
      </c>
    </row>
    <row r="60" spans="1:13" ht="11.25">
      <c r="A60" s="9" t="s">
        <v>59</v>
      </c>
      <c r="B60" s="10" t="s">
        <v>60</v>
      </c>
      <c r="C60" s="21" t="s">
        <v>34</v>
      </c>
      <c r="D60" s="36">
        <v>38422</v>
      </c>
      <c r="E60" s="18">
        <v>4.86</v>
      </c>
      <c r="F60" s="47">
        <v>4.5</v>
      </c>
      <c r="G60" s="30">
        <f>F$2-D60</f>
        <v>570</v>
      </c>
      <c r="H60" s="19">
        <f>(F60-E60)/E60</f>
        <v>-0.07407407407407414</v>
      </c>
      <c r="I60" s="20">
        <v>9</v>
      </c>
      <c r="J60" s="36">
        <v>38905</v>
      </c>
      <c r="K60" s="19">
        <f>(I60/F60)-1</f>
        <v>1</v>
      </c>
      <c r="L60" s="12" t="s">
        <v>181</v>
      </c>
      <c r="M60" s="6" t="s">
        <v>187</v>
      </c>
    </row>
    <row r="61" spans="1:13" ht="11.25">
      <c r="A61" s="9" t="s">
        <v>141</v>
      </c>
      <c r="B61" s="25" t="s">
        <v>140</v>
      </c>
      <c r="C61" s="26" t="s">
        <v>34</v>
      </c>
      <c r="D61" s="36">
        <v>38825</v>
      </c>
      <c r="E61" s="23">
        <v>32.34</v>
      </c>
      <c r="F61" s="47">
        <v>28.95</v>
      </c>
      <c r="G61" s="30">
        <f aca="true" t="shared" si="1" ref="G61:G81">F$2-D61</f>
        <v>167</v>
      </c>
      <c r="H61" s="19">
        <f aca="true" t="shared" si="2" ref="H61:H81">(F61-E61)/E61</f>
        <v>-0.10482374768089066</v>
      </c>
      <c r="I61" s="20">
        <v>69</v>
      </c>
      <c r="J61" s="36">
        <v>38905</v>
      </c>
      <c r="K61" s="19">
        <f>(I61/F61)-1</f>
        <v>1.383419689119171</v>
      </c>
      <c r="L61" s="12" t="s">
        <v>181</v>
      </c>
      <c r="M61" s="6" t="s">
        <v>187</v>
      </c>
    </row>
    <row r="62" spans="1:13" ht="11.25">
      <c r="A62" s="9" t="s">
        <v>24</v>
      </c>
      <c r="B62" s="10" t="s">
        <v>25</v>
      </c>
      <c r="C62" s="21" t="s">
        <v>34</v>
      </c>
      <c r="D62" s="36">
        <v>38240</v>
      </c>
      <c r="E62" s="18">
        <v>31.86</v>
      </c>
      <c r="F62" s="47">
        <v>28.31</v>
      </c>
      <c r="G62" s="30">
        <f t="shared" si="1"/>
        <v>752</v>
      </c>
      <c r="H62" s="19">
        <f t="shared" si="2"/>
        <v>-0.11142498430634026</v>
      </c>
      <c r="I62" s="20">
        <v>59.13</v>
      </c>
      <c r="J62" s="36">
        <v>38905</v>
      </c>
      <c r="K62" s="19">
        <f>(I62/F62)-1</f>
        <v>1.0886612504415405</v>
      </c>
      <c r="L62" s="12" t="s">
        <v>181</v>
      </c>
      <c r="M62" s="6" t="s">
        <v>187</v>
      </c>
    </row>
    <row r="63" spans="1:13" ht="11.25">
      <c r="A63" s="9" t="s">
        <v>71</v>
      </c>
      <c r="B63" s="10" t="s">
        <v>68</v>
      </c>
      <c r="C63" s="21" t="s">
        <v>34</v>
      </c>
      <c r="D63" s="36">
        <v>38450</v>
      </c>
      <c r="E63" s="23">
        <v>31.61</v>
      </c>
      <c r="F63" s="47">
        <v>27.62</v>
      </c>
      <c r="G63" s="30">
        <f t="shared" si="1"/>
        <v>542</v>
      </c>
      <c r="H63" s="19">
        <f t="shared" si="2"/>
        <v>-0.12622587788674466</v>
      </c>
      <c r="I63" s="20">
        <v>68.36</v>
      </c>
      <c r="J63" s="36">
        <v>38905</v>
      </c>
      <c r="K63" s="19">
        <f>(I63/F63)-1</f>
        <v>1.4750181028240403</v>
      </c>
      <c r="L63" s="12" t="s">
        <v>181</v>
      </c>
      <c r="M63" s="6" t="s">
        <v>187</v>
      </c>
    </row>
    <row r="64" spans="1:13" ht="11.25">
      <c r="A64" s="42" t="s">
        <v>201</v>
      </c>
      <c r="B64" s="27" t="s">
        <v>198</v>
      </c>
      <c r="C64" s="21" t="s">
        <v>33</v>
      </c>
      <c r="D64" s="36">
        <v>38916</v>
      </c>
      <c r="E64" s="23">
        <v>33.62</v>
      </c>
      <c r="F64" s="47">
        <v>29.25</v>
      </c>
      <c r="G64" s="30">
        <f t="shared" si="1"/>
        <v>76</v>
      </c>
      <c r="H64" s="19">
        <f t="shared" si="2"/>
        <v>-0.12998215348007133</v>
      </c>
      <c r="I64" s="20" t="s">
        <v>180</v>
      </c>
      <c r="J64" s="36"/>
      <c r="K64" s="37" t="s">
        <v>191</v>
      </c>
      <c r="L64" s="37" t="s">
        <v>191</v>
      </c>
      <c r="M64" s="33" t="s">
        <v>188</v>
      </c>
    </row>
    <row r="65" spans="1:13" ht="11.25">
      <c r="A65" s="9" t="s">
        <v>206</v>
      </c>
      <c r="B65" s="27" t="s">
        <v>205</v>
      </c>
      <c r="C65" s="21" t="s">
        <v>33</v>
      </c>
      <c r="D65" s="36">
        <v>38943</v>
      </c>
      <c r="E65" s="23">
        <v>88.5</v>
      </c>
      <c r="F65" s="47">
        <v>75.65</v>
      </c>
      <c r="G65" s="30">
        <f t="shared" si="1"/>
        <v>49</v>
      </c>
      <c r="H65" s="19">
        <f t="shared" si="2"/>
        <v>-0.14519774011299427</v>
      </c>
      <c r="I65" s="20" t="s">
        <v>180</v>
      </c>
      <c r="J65" s="36"/>
      <c r="K65" s="37" t="s">
        <v>191</v>
      </c>
      <c r="L65" s="37" t="s">
        <v>191</v>
      </c>
      <c r="M65" s="33" t="s">
        <v>188</v>
      </c>
    </row>
    <row r="66" spans="1:13" ht="11.25">
      <c r="A66" s="9" t="s">
        <v>105</v>
      </c>
      <c r="B66" s="10" t="s">
        <v>106</v>
      </c>
      <c r="C66" s="21" t="s">
        <v>174</v>
      </c>
      <c r="D66" s="36">
        <v>38629</v>
      </c>
      <c r="E66" s="23">
        <v>27.75</v>
      </c>
      <c r="F66" s="47">
        <v>23.58</v>
      </c>
      <c r="G66" s="30">
        <f t="shared" si="1"/>
        <v>363</v>
      </c>
      <c r="H66" s="19">
        <f t="shared" si="2"/>
        <v>-0.15027027027027035</v>
      </c>
      <c r="I66" s="20">
        <v>32</v>
      </c>
      <c r="J66" s="36">
        <v>38899</v>
      </c>
      <c r="K66" s="19">
        <f>(I66/F66)-1</f>
        <v>0.3570822731128076</v>
      </c>
      <c r="L66" s="12" t="s">
        <v>184</v>
      </c>
      <c r="M66" s="33" t="s">
        <v>190</v>
      </c>
    </row>
    <row r="67" spans="1:13" ht="11.25">
      <c r="A67" s="42" t="s">
        <v>200</v>
      </c>
      <c r="B67" s="27" t="s">
        <v>197</v>
      </c>
      <c r="C67" s="21" t="s">
        <v>33</v>
      </c>
      <c r="D67" s="36">
        <v>38916</v>
      </c>
      <c r="E67" s="23">
        <v>26.46</v>
      </c>
      <c r="F67" s="47">
        <v>21.7</v>
      </c>
      <c r="G67" s="30">
        <f t="shared" si="1"/>
        <v>76</v>
      </c>
      <c r="H67" s="19">
        <f t="shared" si="2"/>
        <v>-0.17989417989417994</v>
      </c>
      <c r="I67" s="20" t="s">
        <v>180</v>
      </c>
      <c r="J67" s="36"/>
      <c r="K67" s="37" t="s">
        <v>191</v>
      </c>
      <c r="L67" s="37" t="s">
        <v>191</v>
      </c>
      <c r="M67" s="33" t="s">
        <v>188</v>
      </c>
    </row>
    <row r="68" spans="1:13" ht="11.25">
      <c r="A68" s="9" t="s">
        <v>138</v>
      </c>
      <c r="B68" s="10" t="s">
        <v>139</v>
      </c>
      <c r="C68" s="21" t="s">
        <v>161</v>
      </c>
      <c r="D68" s="36">
        <v>38797</v>
      </c>
      <c r="E68" s="23">
        <v>17.55</v>
      </c>
      <c r="F68" s="47">
        <v>14.26</v>
      </c>
      <c r="G68" s="30">
        <f t="shared" si="1"/>
        <v>195</v>
      </c>
      <c r="H68" s="19">
        <f t="shared" si="2"/>
        <v>-0.1874643874643875</v>
      </c>
      <c r="I68" s="20">
        <v>20.5</v>
      </c>
      <c r="J68" s="36">
        <v>38839</v>
      </c>
      <c r="K68" s="19">
        <f>(I68/F68)-1</f>
        <v>0.4375876577840112</v>
      </c>
      <c r="L68" s="12" t="s">
        <v>183</v>
      </c>
      <c r="M68" s="33" t="s">
        <v>190</v>
      </c>
    </row>
    <row r="69" spans="1:13" ht="11.25">
      <c r="A69" s="9" t="s">
        <v>58</v>
      </c>
      <c r="B69" s="10" t="s">
        <v>57</v>
      </c>
      <c r="C69" s="21" t="s">
        <v>34</v>
      </c>
      <c r="D69" s="36">
        <v>38422</v>
      </c>
      <c r="E69" s="18">
        <v>46.05</v>
      </c>
      <c r="F69" s="47">
        <v>36.5</v>
      </c>
      <c r="G69" s="30">
        <f t="shared" si="1"/>
        <v>570</v>
      </c>
      <c r="H69" s="19">
        <f t="shared" si="2"/>
        <v>-0.20738327904451678</v>
      </c>
      <c r="I69" s="20">
        <v>76.23</v>
      </c>
      <c r="J69" s="36">
        <v>38905</v>
      </c>
      <c r="K69" s="19">
        <f>(I69/F69)-1</f>
        <v>1.0884931506849318</v>
      </c>
      <c r="L69" s="12" t="s">
        <v>181</v>
      </c>
      <c r="M69" s="6" t="s">
        <v>187</v>
      </c>
    </row>
    <row r="70" spans="1:13" ht="11.25">
      <c r="A70" s="9" t="s">
        <v>26</v>
      </c>
      <c r="B70" s="10" t="s">
        <v>27</v>
      </c>
      <c r="C70" s="21" t="s">
        <v>34</v>
      </c>
      <c r="D70" s="36">
        <v>38232</v>
      </c>
      <c r="E70" s="18">
        <v>6.64</v>
      </c>
      <c r="F70" s="47">
        <v>5.18</v>
      </c>
      <c r="G70" s="30">
        <f t="shared" si="1"/>
        <v>760</v>
      </c>
      <c r="H70" s="19">
        <f t="shared" si="2"/>
        <v>-0.21987951807228917</v>
      </c>
      <c r="I70" s="20">
        <v>12.22</v>
      </c>
      <c r="J70" s="36">
        <v>38905</v>
      </c>
      <c r="K70" s="19">
        <f>(I70/F70)-1</f>
        <v>1.3590733590733595</v>
      </c>
      <c r="L70" s="12" t="s">
        <v>181</v>
      </c>
      <c r="M70" s="6" t="s">
        <v>187</v>
      </c>
    </row>
    <row r="71" spans="1:13" ht="11.25">
      <c r="A71" s="9" t="s">
        <v>41</v>
      </c>
      <c r="B71" s="10" t="s">
        <v>42</v>
      </c>
      <c r="C71" s="21" t="s">
        <v>34</v>
      </c>
      <c r="D71" s="36">
        <v>38320</v>
      </c>
      <c r="E71" s="18">
        <v>4.39</v>
      </c>
      <c r="F71" s="47">
        <v>3.35</v>
      </c>
      <c r="G71" s="30">
        <f t="shared" si="1"/>
        <v>672</v>
      </c>
      <c r="H71" s="19">
        <f t="shared" si="2"/>
        <v>-0.23690205011389515</v>
      </c>
      <c r="I71" s="20">
        <v>7.98</v>
      </c>
      <c r="J71" s="36">
        <v>38905</v>
      </c>
      <c r="K71" s="19">
        <f>(I71/F71)-1</f>
        <v>1.382089552238806</v>
      </c>
      <c r="L71" s="12" t="s">
        <v>181</v>
      </c>
      <c r="M71" s="6" t="s">
        <v>187</v>
      </c>
    </row>
    <row r="72" spans="1:13" ht="11.25">
      <c r="A72" s="9" t="s">
        <v>90</v>
      </c>
      <c r="B72" s="10" t="s">
        <v>89</v>
      </c>
      <c r="C72" s="21" t="s">
        <v>158</v>
      </c>
      <c r="D72" s="36">
        <v>38513</v>
      </c>
      <c r="E72" s="23">
        <v>40.35</v>
      </c>
      <c r="F72" s="47">
        <v>29.93</v>
      </c>
      <c r="G72" s="30">
        <f t="shared" si="1"/>
        <v>479</v>
      </c>
      <c r="H72" s="19">
        <f t="shared" si="2"/>
        <v>-0.2582403965303594</v>
      </c>
      <c r="I72" s="20" t="s">
        <v>180</v>
      </c>
      <c r="J72" s="36"/>
      <c r="K72" s="34" t="s">
        <v>191</v>
      </c>
      <c r="L72" s="34" t="s">
        <v>191</v>
      </c>
      <c r="M72" s="33" t="s">
        <v>189</v>
      </c>
    </row>
    <row r="73" spans="1:13" ht="11.25">
      <c r="A73" s="9" t="s">
        <v>11</v>
      </c>
      <c r="B73" s="10" t="s">
        <v>12</v>
      </c>
      <c r="C73" s="21" t="s">
        <v>159</v>
      </c>
      <c r="D73" s="36">
        <v>38231</v>
      </c>
      <c r="E73" s="18">
        <v>8.34</v>
      </c>
      <c r="F73" s="47">
        <v>5.97</v>
      </c>
      <c r="G73" s="30">
        <f t="shared" si="1"/>
        <v>761</v>
      </c>
      <c r="H73" s="19">
        <f t="shared" si="2"/>
        <v>-0.2841726618705036</v>
      </c>
      <c r="I73" s="22">
        <v>8.5</v>
      </c>
      <c r="J73" s="36">
        <v>38893</v>
      </c>
      <c r="K73" s="19">
        <f>(I73/F73)-1</f>
        <v>0.4237855946398661</v>
      </c>
      <c r="L73" s="12" t="s">
        <v>183</v>
      </c>
      <c r="M73" s="33" t="s">
        <v>190</v>
      </c>
    </row>
    <row r="74" spans="1:13" ht="11.25">
      <c r="A74" s="9" t="s">
        <v>82</v>
      </c>
      <c r="B74" s="10" t="s">
        <v>79</v>
      </c>
      <c r="C74" s="21" t="s">
        <v>159</v>
      </c>
      <c r="D74" s="36">
        <v>38478</v>
      </c>
      <c r="E74" s="23">
        <v>27.31</v>
      </c>
      <c r="F74" s="47">
        <v>19.02</v>
      </c>
      <c r="G74" s="30">
        <f t="shared" si="1"/>
        <v>514</v>
      </c>
      <c r="H74" s="19">
        <f t="shared" si="2"/>
        <v>-0.3035518125228854</v>
      </c>
      <c r="I74" s="22">
        <v>16.8</v>
      </c>
      <c r="J74" s="36">
        <v>38898</v>
      </c>
      <c r="K74" s="19">
        <f>(I74/F74)-1</f>
        <v>-0.11671924290220814</v>
      </c>
      <c r="L74" s="12" t="s">
        <v>183</v>
      </c>
      <c r="M74" s="33" t="s">
        <v>190</v>
      </c>
    </row>
    <row r="75" spans="1:13" ht="11.25">
      <c r="A75" s="9" t="s">
        <v>50</v>
      </c>
      <c r="B75" s="10" t="s">
        <v>28</v>
      </c>
      <c r="C75" s="21" t="s">
        <v>34</v>
      </c>
      <c r="D75" s="36">
        <v>38232</v>
      </c>
      <c r="E75" s="18">
        <v>7.77</v>
      </c>
      <c r="F75" s="47">
        <v>5.29</v>
      </c>
      <c r="G75" s="30">
        <f t="shared" si="1"/>
        <v>760</v>
      </c>
      <c r="H75" s="19">
        <f t="shared" si="2"/>
        <v>-0.3191763191763191</v>
      </c>
      <c r="I75" s="20">
        <v>11.96</v>
      </c>
      <c r="J75" s="36">
        <v>38905</v>
      </c>
      <c r="K75" s="19">
        <f>(I75/F75)-1</f>
        <v>1.2608695652173916</v>
      </c>
      <c r="L75" s="12" t="s">
        <v>181</v>
      </c>
      <c r="M75" s="6" t="s">
        <v>187</v>
      </c>
    </row>
    <row r="76" spans="1:13" ht="11.25">
      <c r="A76" s="9" t="s">
        <v>103</v>
      </c>
      <c r="B76" s="10" t="s">
        <v>104</v>
      </c>
      <c r="C76" s="21" t="s">
        <v>159</v>
      </c>
      <c r="D76" s="36">
        <v>38601</v>
      </c>
      <c r="E76" s="23">
        <v>15.5</v>
      </c>
      <c r="F76" s="47">
        <v>10.12</v>
      </c>
      <c r="G76" s="30">
        <f t="shared" si="1"/>
        <v>391</v>
      </c>
      <c r="H76" s="19">
        <f t="shared" si="2"/>
        <v>-0.34709677419354845</v>
      </c>
      <c r="I76" s="22">
        <v>13</v>
      </c>
      <c r="J76" s="36">
        <v>38890</v>
      </c>
      <c r="K76" s="19">
        <f>(I76/F76)-1</f>
        <v>0.2845849802371543</v>
      </c>
      <c r="L76" s="12" t="s">
        <v>183</v>
      </c>
      <c r="M76" s="33" t="s">
        <v>190</v>
      </c>
    </row>
    <row r="77" spans="1:13" ht="11.25">
      <c r="A77" s="9" t="s">
        <v>142</v>
      </c>
      <c r="B77" s="27" t="s">
        <v>144</v>
      </c>
      <c r="C77" s="21" t="s">
        <v>164</v>
      </c>
      <c r="D77" s="36">
        <v>38853</v>
      </c>
      <c r="E77" s="23">
        <v>5.86</v>
      </c>
      <c r="F77" s="47">
        <v>3.78</v>
      </c>
      <c r="G77" s="30">
        <f t="shared" si="1"/>
        <v>139</v>
      </c>
      <c r="H77" s="19">
        <f t="shared" si="2"/>
        <v>-0.3549488054607509</v>
      </c>
      <c r="I77" s="20">
        <v>9</v>
      </c>
      <c r="J77" s="36">
        <v>38875</v>
      </c>
      <c r="K77" s="19">
        <f>(I77/F77)-1</f>
        <v>1.380952380952381</v>
      </c>
      <c r="L77" s="12" t="s">
        <v>183</v>
      </c>
      <c r="M77" s="33" t="s">
        <v>190</v>
      </c>
    </row>
    <row r="78" spans="1:13" ht="11.25">
      <c r="A78" s="9" t="s">
        <v>48</v>
      </c>
      <c r="B78" s="10" t="s">
        <v>49</v>
      </c>
      <c r="C78" s="21" t="s">
        <v>34</v>
      </c>
      <c r="D78" s="36">
        <v>38397</v>
      </c>
      <c r="E78" s="18">
        <v>6.11</v>
      </c>
      <c r="F78" s="47">
        <v>3.78</v>
      </c>
      <c r="G78" s="30">
        <f t="shared" si="1"/>
        <v>595</v>
      </c>
      <c r="H78" s="19">
        <f t="shared" si="2"/>
        <v>-0.3813420621931261</v>
      </c>
      <c r="I78" s="20">
        <v>8.1</v>
      </c>
      <c r="J78" s="36">
        <v>38905</v>
      </c>
      <c r="K78" s="19">
        <f>(I78/F78)-1</f>
        <v>1.1428571428571428</v>
      </c>
      <c r="L78" s="12" t="s">
        <v>181</v>
      </c>
      <c r="M78" s="6" t="s">
        <v>187</v>
      </c>
    </row>
    <row r="79" spans="1:13" ht="11.25">
      <c r="A79" s="9" t="s">
        <v>63</v>
      </c>
      <c r="B79" s="10" t="s">
        <v>66</v>
      </c>
      <c r="C79" s="21" t="s">
        <v>168</v>
      </c>
      <c r="D79" s="36">
        <v>38429</v>
      </c>
      <c r="E79" s="18">
        <v>7</v>
      </c>
      <c r="F79" s="47">
        <v>4.33</v>
      </c>
      <c r="G79" s="30">
        <f t="shared" si="1"/>
        <v>563</v>
      </c>
      <c r="H79" s="19">
        <f t="shared" si="2"/>
        <v>-0.3814285714285714</v>
      </c>
      <c r="I79" s="22">
        <v>3.25</v>
      </c>
      <c r="J79" s="36">
        <v>38860</v>
      </c>
      <c r="K79" s="19">
        <f>(I79/F79)-1</f>
        <v>-0.2494226327944573</v>
      </c>
      <c r="L79" s="12" t="s">
        <v>183</v>
      </c>
      <c r="M79" s="33" t="s">
        <v>190</v>
      </c>
    </row>
    <row r="80" spans="1:13" ht="11.25">
      <c r="A80" s="9" t="s">
        <v>114</v>
      </c>
      <c r="B80" s="10" t="s">
        <v>121</v>
      </c>
      <c r="C80" s="21" t="s">
        <v>172</v>
      </c>
      <c r="D80" s="36">
        <v>38713</v>
      </c>
      <c r="E80" s="23">
        <v>44.65</v>
      </c>
      <c r="F80" s="47">
        <v>27.47</v>
      </c>
      <c r="G80" s="30">
        <f t="shared" si="1"/>
        <v>279</v>
      </c>
      <c r="H80" s="19">
        <f t="shared" si="2"/>
        <v>-0.3847704367301232</v>
      </c>
      <c r="I80" s="20">
        <v>47</v>
      </c>
      <c r="J80" s="36">
        <v>38828</v>
      </c>
      <c r="K80" s="19">
        <f>(I80/F80)-1</f>
        <v>0.7109574080815435</v>
      </c>
      <c r="L80" s="12" t="s">
        <v>183</v>
      </c>
      <c r="M80" s="33" t="s">
        <v>190</v>
      </c>
    </row>
    <row r="81" spans="1:13" ht="11.25">
      <c r="A81" s="9" t="s">
        <v>117</v>
      </c>
      <c r="B81" s="10" t="s">
        <v>123</v>
      </c>
      <c r="C81" s="21" t="s">
        <v>167</v>
      </c>
      <c r="D81" s="36">
        <v>38713</v>
      </c>
      <c r="E81" s="23">
        <v>41.01</v>
      </c>
      <c r="F81" s="47">
        <v>21.83</v>
      </c>
      <c r="G81" s="30">
        <f t="shared" si="1"/>
        <v>279</v>
      </c>
      <c r="H81" s="19">
        <f t="shared" si="2"/>
        <v>-0.4676908071202146</v>
      </c>
      <c r="I81" s="20">
        <v>23</v>
      </c>
      <c r="J81" s="36">
        <v>38881</v>
      </c>
      <c r="K81" s="19">
        <f>(I81/F81)-1</f>
        <v>0.05359596885020612</v>
      </c>
      <c r="L81" s="12" t="s">
        <v>183</v>
      </c>
      <c r="M81" s="33" t="s">
        <v>190</v>
      </c>
    </row>
    <row r="82" spans="1:13" ht="11.25">
      <c r="A82" s="9" t="s">
        <v>70</v>
      </c>
      <c r="B82" s="10" t="s">
        <v>67</v>
      </c>
      <c r="C82" s="21" t="s">
        <v>34</v>
      </c>
      <c r="D82" s="36">
        <v>38450</v>
      </c>
      <c r="E82" s="23">
        <v>30.5</v>
      </c>
      <c r="F82" s="47">
        <v>14.67</v>
      </c>
      <c r="G82" s="30">
        <f>F$2-D82</f>
        <v>542</v>
      </c>
      <c r="H82" s="19">
        <f>(F82-E82)/E82</f>
        <v>-0.519016393442623</v>
      </c>
      <c r="I82" s="20">
        <v>36.02</v>
      </c>
      <c r="J82" s="36">
        <v>38905</v>
      </c>
      <c r="K82" s="19">
        <f>(I82/F82)-1</f>
        <v>1.4553510565780505</v>
      </c>
      <c r="L82" s="12" t="s">
        <v>181</v>
      </c>
      <c r="M82" s="6" t="s">
        <v>187</v>
      </c>
    </row>
    <row r="83" spans="1:13" ht="11.25">
      <c r="A83" s="9" t="s">
        <v>210</v>
      </c>
      <c r="B83" s="10" t="s">
        <v>96</v>
      </c>
      <c r="C83" s="21" t="s">
        <v>159</v>
      </c>
      <c r="D83" s="36">
        <v>38537</v>
      </c>
      <c r="E83" s="23">
        <v>4.74</v>
      </c>
      <c r="F83" s="47">
        <v>1.92</v>
      </c>
      <c r="G83" s="30">
        <f>F$2-D83</f>
        <v>455</v>
      </c>
      <c r="H83" s="19">
        <f>(F83-E83)/E83</f>
        <v>-0.5949367088607596</v>
      </c>
      <c r="I83" s="22">
        <v>3.5</v>
      </c>
      <c r="J83" s="36">
        <v>38898</v>
      </c>
      <c r="K83" s="19">
        <f>(I83/F83)-1</f>
        <v>0.8229166666666667</v>
      </c>
      <c r="L83" s="12" t="s">
        <v>183</v>
      </c>
      <c r="M83" s="33" t="s">
        <v>190</v>
      </c>
    </row>
    <row r="84" spans="1:13" ht="11.25">
      <c r="A84" s="9" t="s">
        <v>53</v>
      </c>
      <c r="B84" s="10" t="s">
        <v>54</v>
      </c>
      <c r="C84" s="21" t="s">
        <v>34</v>
      </c>
      <c r="D84" s="36">
        <v>38408</v>
      </c>
      <c r="E84" s="18">
        <v>19.54</v>
      </c>
      <c r="F84" s="47">
        <v>6.45</v>
      </c>
      <c r="G84" s="30">
        <f>F$2-D84</f>
        <v>584</v>
      </c>
      <c r="H84" s="19">
        <f>(F84-E84)/E84</f>
        <v>-0.6699078812691914</v>
      </c>
      <c r="I84" s="20">
        <v>9.46</v>
      </c>
      <c r="J84" s="36">
        <v>38905</v>
      </c>
      <c r="K84" s="19">
        <f>(I84/F84)-1</f>
        <v>0.4666666666666668</v>
      </c>
      <c r="L84" s="12" t="s">
        <v>181</v>
      </c>
      <c r="M84" s="6" t="s">
        <v>187</v>
      </c>
    </row>
    <row r="85" spans="1:13" ht="11.25">
      <c r="A85" s="9" t="s">
        <v>83</v>
      </c>
      <c r="B85" s="10" t="s">
        <v>80</v>
      </c>
      <c r="C85" s="21" t="s">
        <v>174</v>
      </c>
      <c r="D85" s="36">
        <v>38478</v>
      </c>
      <c r="E85" s="23">
        <v>4.49</v>
      </c>
      <c r="F85" s="47">
        <v>1.37</v>
      </c>
      <c r="G85" s="30">
        <f>F$2-D85</f>
        <v>514</v>
      </c>
      <c r="H85" s="19">
        <f>(F85-E85)/E85</f>
        <v>-0.6948775055679287</v>
      </c>
      <c r="I85" s="20">
        <v>3</v>
      </c>
      <c r="J85" s="36">
        <v>38899</v>
      </c>
      <c r="K85" s="19">
        <f>(I85/F85)-1</f>
        <v>1.1897810218978102</v>
      </c>
      <c r="L85" s="12" t="s">
        <v>184</v>
      </c>
      <c r="M85" s="33" t="s">
        <v>190</v>
      </c>
    </row>
    <row r="86" spans="1:13" ht="11.25">
      <c r="A86" s="9" t="s">
        <v>72</v>
      </c>
      <c r="B86" s="10" t="s">
        <v>69</v>
      </c>
      <c r="C86" s="21" t="s">
        <v>34</v>
      </c>
      <c r="D86" s="36">
        <v>38450</v>
      </c>
      <c r="E86" s="23">
        <v>16.85</v>
      </c>
      <c r="F86" s="47">
        <v>1.08</v>
      </c>
      <c r="G86" s="30">
        <f>F$2-D86</f>
        <v>542</v>
      </c>
      <c r="H86" s="19">
        <f>(F86-E86)/E86</f>
        <v>-0.9359050445103858</v>
      </c>
      <c r="I86" s="22" t="s">
        <v>207</v>
      </c>
      <c r="J86" s="36">
        <v>38905</v>
      </c>
      <c r="K86" s="38"/>
      <c r="L86" s="12" t="s">
        <v>181</v>
      </c>
      <c r="M86" s="6" t="s">
        <v>187</v>
      </c>
    </row>
    <row r="87" spans="1:13" s="12" customFormat="1" ht="11.25">
      <c r="A87" s="11" t="s">
        <v>75</v>
      </c>
      <c r="C87" s="6"/>
      <c r="D87" s="36"/>
      <c r="E87" s="24"/>
      <c r="F87" s="46"/>
      <c r="G87" s="32" t="s">
        <v>179</v>
      </c>
      <c r="H87" s="13" t="s">
        <v>76</v>
      </c>
      <c r="I87" s="14"/>
      <c r="J87" s="35"/>
      <c r="K87" s="15"/>
      <c r="M87" s="6"/>
    </row>
    <row r="88" spans="1:8" ht="11.25">
      <c r="A88" s="11">
        <f>COUNTA(A3:A86)</f>
        <v>84</v>
      </c>
      <c r="D88" s="36"/>
      <c r="E88" s="43"/>
      <c r="G88" s="32">
        <f>AVERAGE(G3:G86)</f>
        <v>413.4047619047619</v>
      </c>
      <c r="H88" s="16">
        <f>AVERAGE(H3:H86)</f>
        <v>0.09133507769651195</v>
      </c>
    </row>
  </sheetData>
  <hyperlinks>
    <hyperlink ref="B5" r:id="rId1" display="http://finance.yahoo.com/q?s=SU&amp;d=t"/>
    <hyperlink ref="B73" r:id="rId2" display="http://finance.yahoo.com/q?s=CMPP&amp;d=t"/>
    <hyperlink ref="B6" r:id="rId3" display="http://finance.yahoo.com/q?s=ADM&amp;d=t"/>
    <hyperlink ref="B47" r:id="rId4" display="http://finance.yahoo.com/q?s=DHI&amp;d=t"/>
    <hyperlink ref="B4" r:id="rId5" display="http://finance.yahoo.com/q?s=AMIE&amp;d=t"/>
    <hyperlink ref="B23" r:id="rId6" display="http://finance.yahoo.com/q?s=OSIS&amp;d=t"/>
    <hyperlink ref="B35" r:id="rId7" display="FEIM"/>
    <hyperlink ref="B10" r:id="rId8" display="http://finance.yahoo.com/q?s=NOK&amp;d=t"/>
    <hyperlink ref="B7" r:id="rId9" display="http://finance.yahoo.com/q?s=VSEA&amp;d=t"/>
    <hyperlink ref="B12" r:id="rId10" display="http://finance.yahoo.com/q?s=IDTI&amp;d=t"/>
    <hyperlink ref="B70" r:id="rId11" display="http://finance.yahoo.com/q?s=TRFX&amp;d=t"/>
    <hyperlink ref="B75" r:id="rId12" display="http://finance.yahoo.com/q?s=ISSI&amp;d=t"/>
    <hyperlink ref="B29" r:id="rId13" display="http://finance.yahoo.com/q?s=COHU&amp;d=t"/>
    <hyperlink ref="B62" r:id="rId14" display="http://finance.yahoo.com/q?s=PFE&amp;d=t"/>
    <hyperlink ref="B24" r:id="rId15" display="RYI"/>
    <hyperlink ref="B14" r:id="rId16" display="http://finance.yahoo.com/q?s=MRK&amp;d=t"/>
    <hyperlink ref="B71" r:id="rId17" display="http://finance.yahoo.com/q?s=HIHO&amp;d=t"/>
    <hyperlink ref="B40" r:id="rId18" display="http://finance.yahoo.com/q?s=AHR&amp;d=t"/>
    <hyperlink ref="B51" r:id="rId19" display="http://finance.yahoo.com/q?s=C&amp;d=t"/>
    <hyperlink ref="B28" r:id="rId20" display="http://finance.yahoo.com/q?s=FRX&amp;d=t"/>
    <hyperlink ref="B78" r:id="rId21" display="http://finance.yahoo.com/q?s=HILL&amp;d=t"/>
    <hyperlink ref="B8" r:id="rId22" display="http://finance.yahoo.com/q?s=ORB&amp;d=t"/>
    <hyperlink ref="B84" r:id="rId23" display="http://finance.yahoo.com/q?s=DRL&amp;d=t"/>
    <hyperlink ref="B36" r:id="rId24" display="http://finance.yahoo.com/q?s=LFL&amp;d=t"/>
    <hyperlink ref="B60" r:id="rId25" display="http://it.finance.yahoo.com/q?s=ASIA"/>
    <hyperlink ref="B38" r:id="rId26" display="http://it.finance.yahoo.com/q?s=LLY"/>
    <hyperlink ref="B33" r:id="rId27" display="http://it.finance.yahoo.com/q?s=MSFT"/>
    <hyperlink ref="B79" r:id="rId28" display="http://it.finance.yahoo.com/q?s=NAPS"/>
    <hyperlink ref="B82" r:id="rId29" display="http://it.finance.yahoo.com/q?s=BSX"/>
    <hyperlink ref="B63" r:id="rId30" display="http://it.finance.yahoo.com/q?s=AA"/>
    <hyperlink ref="B86" r:id="rId31" display="http://it.finance.yahoo.com/q?s=SCR-A"/>
    <hyperlink ref="B13" r:id="rId32" display="http://it.finance.yahoo.com/q?s=BHE"/>
    <hyperlink ref="B32" r:id="rId33" display="OMM"/>
    <hyperlink ref="B39" r:id="rId34" display="http://it.finance.yahoo.com/q?s=SYMC"/>
    <hyperlink ref="B74" r:id="rId35" display="http://it.finance.yahoo.com/q?s=FARO"/>
    <hyperlink ref="B85" r:id="rId36" display="http://it.finance.yahoo.com/q?s=PRZ"/>
    <hyperlink ref="B3" r:id="rId37" display="http://it.finance.yahoo.com/q?s=RSAS"/>
    <hyperlink ref="B11" r:id="rId38" display="http://it.finance.yahoo.com/q?s=TTMI"/>
    <hyperlink ref="B72" r:id="rId39" display="http://it.finance.yahoo.com/q?s=CX"/>
    <hyperlink ref="B20" r:id="rId40" display="http://finance.yahoo.com/q?s=VECO&amp;d=t"/>
    <hyperlink ref="B83" r:id="rId41" display="http://it.finance.yahoo.com/q?s=QTWW"/>
    <hyperlink ref="B18" r:id="rId42" display="http://it.finance.yahoo.com/q?s=NSC"/>
    <hyperlink ref="B49" r:id="rId43" display="http://finance.yahoo.com/q?s=JAKK&amp;d=t"/>
    <hyperlink ref="B19" r:id="rId44" display="http://finance.yahoo.com/q?s=TMX&amp;d=t"/>
    <hyperlink ref="B76" r:id="rId45" display="http://finance.yahoo.com/q?s=PZE&amp;d=t"/>
    <hyperlink ref="B66" r:id="rId46" display="http://finance.yahoo.com/q?s=CRXL&amp;d=t"/>
    <hyperlink ref="B15" r:id="rId47" display="http://finance.yahoo.com/q?s=AZN&amp;d=t"/>
    <hyperlink ref="B16" r:id="rId48" display="http://finance.yahoo.com/q?s=INFY&amp;d=t"/>
    <hyperlink ref="B53" r:id="rId49" display="http://finance.yahoo.com/q?s=BIIB&amp;d=t"/>
    <hyperlink ref="B80" r:id="rId50" display="http://finance.yahoo.com/q?s=EBAY&amp;d=t"/>
    <hyperlink ref="B25" r:id="rId51" display="http://finance.yahoo.com/q?s=UBS&amp;d=t"/>
    <hyperlink ref="B81" r:id="rId52" display="http://finance.yahoo.com/q?s=RIO&amp;d=t"/>
    <hyperlink ref="B52" r:id="rId53" display="http://finance.yahoo.com/q?s=COP&amp;d=t"/>
    <hyperlink ref="B26" r:id="rId54" display="http://finance.yahoo.com/q?s=TXU&amp;d=t"/>
    <hyperlink ref="B30" r:id="rId55" display="http://it.finance.yahoo.com/q?s=BAC"/>
    <hyperlink ref="B9" r:id="rId56" display="http://finance.yahoo.com/q?s=N&amp;d=t"/>
    <hyperlink ref="B21" r:id="rId57" display="http://finance.yahoo.com/q?s=TCC&amp;d=t"/>
    <hyperlink ref="B27" r:id="rId58" display="http://finance.yahoo.com/q?s=DOX&amp;d=t"/>
    <hyperlink ref="B45" r:id="rId59" display="http://finance.yahoo.com/q?s=RDY&amp;d=t"/>
    <hyperlink ref="B68" r:id="rId60" display="http://finance.yahoo.com/q?s=TNE&amp;d=t"/>
    <hyperlink ref="B61" r:id="rId61" display="http://finance.yahoo.com/q?s=CHK&amp;d=t"/>
    <hyperlink ref="B77" r:id="rId62" display="http://finance.yahoo.com/q?s=ACUS"/>
    <hyperlink ref="B46" r:id="rId63" display="http://finance.yahoo.com/q?s=AZ"/>
    <hyperlink ref="B34" r:id="rId64" display="http://finance.yahoo.com/q?s=TWGP"/>
    <hyperlink ref="B55" r:id="rId65" display="http://finance.yahoo.com/q?s=PTR"/>
    <hyperlink ref="B17" r:id="rId66" display="http://it.finance.yahoo.com/q?s=LFC"/>
    <hyperlink ref="B31" r:id="rId67" display="http://it.finance.yahoo.com/q?s=ABT"/>
    <hyperlink ref="B37" r:id="rId68" display="http://it.finance.yahoo.com/q?s=TOT"/>
    <hyperlink ref="B50" r:id="rId69" display="http://it.finance.yahoo.com/q?s=RCL"/>
    <hyperlink ref="B54" r:id="rId70" display="http://finance.yahoo.com/q?s=APA"/>
    <hyperlink ref="B41" r:id="rId71" display="http://finance.yahoo.com/q?s=LTD"/>
    <hyperlink ref="B67" r:id="rId72" display="http://finance.yahoo.com/q?s=NHY"/>
    <hyperlink ref="B64" r:id="rId73" display="http://finance.yahoo.com/q?s=ODFL"/>
    <hyperlink ref="B58" r:id="rId74" display="http://finance.yahoo.com/q?s=BGG"/>
    <hyperlink ref="B57" r:id="rId75" display="http://finance.yahoo.com/q?s=STP"/>
    <hyperlink ref="B65" r:id="rId76" display="http://finance.yahoo.com/q?s=MRO"/>
    <hyperlink ref="B42" r:id="rId77" display="http://finance.yahoo.com/q?s=CU"/>
    <hyperlink ref="B69" r:id="rId78" display="GMR"/>
    <hyperlink ref="B56" r:id="rId79" display="http://finance.yahoo.com/q?s=CNW"/>
    <hyperlink ref="B48" r:id="rId80" display="http://finance.yahoo.com/q?s=HD"/>
    <hyperlink ref="B44" r:id="rId81" display="http://finance.yahoo.com/q?s=CVX"/>
    <hyperlink ref="B43" r:id="rId82" display="http://finance.yahoo.com/q?s=CHL"/>
    <hyperlink ref="B59" r:id="rId83" display="http://finance.yahoo.com/q?s=ASEI"/>
  </hyperlinks>
  <printOptions horizontalCentered="1"/>
  <pageMargins left="0" right="0" top="0.7874015748031497" bottom="0.7874015748031497" header="0.5118110236220472" footer="0.5118110236220472"/>
  <pageSetup fitToHeight="2" fitToWidth="1" horizontalDpi="300" verticalDpi="300" orientation="landscape" paperSize="9" scale="84" r:id="rId84"/>
  <headerFooter alignWithMargins="0">
    <oddHeader>&amp;C&amp;"Times New Roman,Grassetto"&amp;14Portafoglio Top Analisti - operazioni in corso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UNICREDIT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paolo</cp:lastModifiedBy>
  <cp:lastPrinted>2006-09-18T21:44:51Z</cp:lastPrinted>
  <dcterms:created xsi:type="dcterms:W3CDTF">2004-10-05T07:36:38Z</dcterms:created>
  <dcterms:modified xsi:type="dcterms:W3CDTF">2006-10-03T05:45:24Z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